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1840" windowHeight="9675" activeTab="2"/>
  </bookViews>
  <sheets>
    <sheet name="普通高中招生计划" sheetId="1" r:id="rId1"/>
    <sheet name="综合高中招生计划" sheetId="2" r:id="rId2"/>
    <sheet name="中等职业学校招生计划" sheetId="3" r:id="rId3"/>
  </sheets>
  <definedNames>
    <definedName name="_xlnm._FilterDatabase" localSheetId="0" hidden="1">'普通高中招生计划'!$A$5:$O$39</definedName>
    <definedName name="_xlnm._FilterDatabase" localSheetId="2" hidden="1">'中等职业学校招生计划'!$A$4:$N$152</definedName>
    <definedName name="_xlnm.Print_Area" localSheetId="2">'中等职业学校招生计划'!$A$1:$K$167</definedName>
    <definedName name="_xlnm.Print_Titles" localSheetId="0">'普通高中招生计划'!$3:$5</definedName>
    <definedName name="_xlnm.Print_Titles" localSheetId="2">'中等职业学校招生计划'!$3:$4</definedName>
  </definedNames>
  <calcPr fullCalcOnLoad="1"/>
</workbook>
</file>

<file path=xl/sharedStrings.xml><?xml version="1.0" encoding="utf-8"?>
<sst xmlns="http://schemas.openxmlformats.org/spreadsheetml/2006/main" count="441" uniqueCount="279">
  <si>
    <t>附件1：</t>
  </si>
  <si>
    <t>2021年普通高中招生计划</t>
  </si>
  <si>
    <t>学校名称</t>
  </si>
  <si>
    <t>招生总况</t>
  </si>
  <si>
    <t>正取生</t>
  </si>
  <si>
    <t>特长生</t>
  </si>
  <si>
    <t>备注</t>
  </si>
  <si>
    <t>班级数</t>
  </si>
  <si>
    <t>班额</t>
  </si>
  <si>
    <t>人数</t>
  </si>
  <si>
    <t>市域创新计划</t>
  </si>
  <si>
    <t>普通生</t>
  </si>
  <si>
    <t>分配生</t>
  </si>
  <si>
    <t>民族生</t>
  </si>
  <si>
    <t>县域创新计划</t>
  </si>
  <si>
    <t>其中：县域创新计划</t>
  </si>
  <si>
    <t>体育</t>
  </si>
  <si>
    <t>音乐</t>
  </si>
  <si>
    <t>美术</t>
  </si>
  <si>
    <t>其他</t>
  </si>
  <si>
    <t>全市合计</t>
  </si>
  <si>
    <t>市直小计</t>
  </si>
  <si>
    <t>丽水中学</t>
  </si>
  <si>
    <t>丽水学院附中</t>
  </si>
  <si>
    <t>丽水第二高级中学</t>
  </si>
  <si>
    <t>丽水外国语实验学校</t>
  </si>
  <si>
    <t>丽水市文元高级中学</t>
  </si>
  <si>
    <t>青田小计</t>
  </si>
  <si>
    <t>浙江省青田中学</t>
  </si>
  <si>
    <t>中山中学</t>
  </si>
  <si>
    <t>缙云县小计</t>
  </si>
  <si>
    <t>缙云中学</t>
  </si>
  <si>
    <t>缙云县仙都中学</t>
  </si>
  <si>
    <t>缙云县壶镇中学</t>
  </si>
  <si>
    <t>缙云县朝晖外国语学校</t>
  </si>
  <si>
    <t>遂昌县小计</t>
  </si>
  <si>
    <t>遂昌中学本部</t>
  </si>
  <si>
    <t>遂昌中学公园路校区</t>
  </si>
  <si>
    <t>遂昌育才高中</t>
  </si>
  <si>
    <t>松阳县小计</t>
  </si>
  <si>
    <t>松阳县第一中学</t>
  </si>
  <si>
    <t>松阳县第二中学</t>
  </si>
  <si>
    <t>云和县小计</t>
  </si>
  <si>
    <t>云和县云和中学</t>
  </si>
  <si>
    <t>庆元县小计</t>
  </si>
  <si>
    <t>庆元中学</t>
  </si>
  <si>
    <t>庆元县濛洲高级中学</t>
  </si>
  <si>
    <t>景宁县小计</t>
  </si>
  <si>
    <t>景宁中学</t>
  </si>
  <si>
    <t>龙泉市小计</t>
  </si>
  <si>
    <t>龙泉一中</t>
  </si>
  <si>
    <t>龙泉浙大中学</t>
  </si>
  <si>
    <t>美术特长生含音乐</t>
  </si>
  <si>
    <t>附件2：</t>
  </si>
  <si>
    <t>2021年综合高中招生计划</t>
  </si>
  <si>
    <t>其中:</t>
  </si>
  <si>
    <t>普高类</t>
  </si>
  <si>
    <t>职高类</t>
  </si>
  <si>
    <t>其中：分专业</t>
  </si>
  <si>
    <t>青田县小计</t>
  </si>
  <si>
    <t>青田县温溪高级中学</t>
  </si>
  <si>
    <t>电子商务624</t>
  </si>
  <si>
    <t>青田县船寮高级中学</t>
  </si>
  <si>
    <t>计算机384人，旅游192人，烹饪144人</t>
  </si>
  <si>
    <t>附件3：</t>
  </si>
  <si>
    <t>专业大类</t>
  </si>
  <si>
    <t>学制</t>
  </si>
  <si>
    <t>招生数</t>
  </si>
  <si>
    <t>其中：跨区域招生人数</t>
  </si>
  <si>
    <t>其中：现代学徒制模式</t>
  </si>
  <si>
    <t>专业名称</t>
  </si>
  <si>
    <t>专业代码</t>
  </si>
  <si>
    <t>招生人数</t>
  </si>
  <si>
    <t>联合培养企业名称</t>
  </si>
  <si>
    <t>丽水中等专业学校</t>
  </si>
  <si>
    <t>小计</t>
  </si>
  <si>
    <t>丽水市职业高级中学</t>
  </si>
  <si>
    <t>中高职一体化</t>
  </si>
  <si>
    <t>中餐烹饪</t>
  </si>
  <si>
    <t>丽水市莲都区餐饮业产业创新创业联盟</t>
  </si>
  <si>
    <t>丽水职业技术学院中高职一体化机电一体化专业45人</t>
  </si>
  <si>
    <t>交通运输类</t>
  </si>
  <si>
    <t>财经商贸类</t>
  </si>
  <si>
    <t>浙江农业商贸职业学院中高职一体化电子商务专业40人</t>
  </si>
  <si>
    <t>电子商务</t>
  </si>
  <si>
    <t>电商产业菜鸟联盟等公司</t>
  </si>
  <si>
    <t>义乌工商职业技术学院中高职一体化计算机应用40人</t>
  </si>
  <si>
    <t>丽水市特殊教育学校</t>
  </si>
  <si>
    <t>工艺美术</t>
  </si>
  <si>
    <t>家政服务与管理</t>
  </si>
  <si>
    <t>　丽水旅游学校</t>
  </si>
  <si>
    <t>旅游服务与管理（印象西湖方向）</t>
  </si>
  <si>
    <t>旅游服务与管理</t>
  </si>
  <si>
    <t>温州瑞达洲际酒店</t>
  </si>
  <si>
    <t>铁道运输服务</t>
  </si>
  <si>
    <t>计算机应用</t>
  </si>
  <si>
    <t>浙江横店影视职业学院合作办学中高职一体化电子商务专业90人　</t>
  </si>
  <si>
    <t>浙江横店影视职业学院合作办学中高职一体化会计事务专业90人　</t>
  </si>
  <si>
    <t>市场营销</t>
  </si>
  <si>
    <t>丽水护士学校</t>
  </si>
  <si>
    <t>医药卫生类</t>
  </si>
  <si>
    <t>青田县职业技术学校</t>
  </si>
  <si>
    <t>幼儿保育</t>
  </si>
  <si>
    <t>休闲体育服务与管理</t>
  </si>
  <si>
    <t>文化艺术类</t>
  </si>
  <si>
    <t>青田石雕行业协会下属大师企业</t>
  </si>
  <si>
    <t>工艺美术（石雕优势特色专业）100人</t>
  </si>
  <si>
    <t>服装设计与工艺</t>
  </si>
  <si>
    <t>青田人禾王朝大酒店、青田侨乡国际大酒店、</t>
  </si>
  <si>
    <t>高星级饭店运营与管理</t>
  </si>
  <si>
    <t>青田餐饮行业协会、杭州花家山庄</t>
  </si>
  <si>
    <t>机械加工技术</t>
  </si>
  <si>
    <t>青田青山钢铁股份有限公司</t>
  </si>
  <si>
    <t>缙云县职业中等专业学校</t>
  </si>
  <si>
    <t>数控技术应用</t>
  </si>
  <si>
    <t>浙江天喜实业有限公司</t>
  </si>
  <si>
    <t>智能设备运行与维护</t>
  </si>
  <si>
    <t>浙江畅尔高新技术有限公司</t>
  </si>
  <si>
    <t>中德双元制50人</t>
  </si>
  <si>
    <t>电子技术应用</t>
  </si>
  <si>
    <t>浙江固驰电子有限公司</t>
  </si>
  <si>
    <t>缙云跨境电商创业园</t>
  </si>
  <si>
    <t>宁波达蓬山大酒店</t>
  </si>
  <si>
    <t>艾莱依集团</t>
  </si>
  <si>
    <t>缙云县工艺美术学校</t>
  </si>
  <si>
    <t>遂昌县职业中等专业学校</t>
  </si>
  <si>
    <t>机电技术应用</t>
  </si>
  <si>
    <t>051300</t>
  </si>
  <si>
    <t>浙江元立金属制品集团有限公司、浙江永上特材有限公司</t>
  </si>
  <si>
    <t>电子与信息技术</t>
  </si>
  <si>
    <t>宇恒电池有限公司</t>
  </si>
  <si>
    <t>汽车运用与维修</t>
  </si>
  <si>
    <t>082500</t>
  </si>
  <si>
    <t>遂昌金矿国家矿山公园、遂昌凯兴开元大酒店、那然生命文化股份有限公司</t>
  </si>
  <si>
    <t>公共管理与服务类</t>
  </si>
  <si>
    <t>松阳县职业中专</t>
  </si>
  <si>
    <t>浙江方正电机股份有限公司</t>
  </si>
  <si>
    <t>装备制造类</t>
  </si>
  <si>
    <t>浙江江南数控股有限公司</t>
  </si>
  <si>
    <t>丽水东方文廷　松阳假日</t>
  </si>
  <si>
    <t>古建筑修缮</t>
  </si>
  <si>
    <t>松阳古屋办</t>
  </si>
  <si>
    <t>云和中等职业技术学校</t>
  </si>
  <si>
    <t>数控技术运用　</t>
  </si>
  <si>
    <t>诚创轴承有限公司　</t>
  </si>
  <si>
    <t>电气设备运行与控制　</t>
  </si>
  <si>
    <t>　成控电气</t>
  </si>
  <si>
    <t>汽车运用与维修　</t>
  </si>
  <si>
    <t>　恒新汽修厂</t>
  </si>
  <si>
    <t>　电子商务</t>
  </si>
  <si>
    <t>　木玩世家玩具厂</t>
  </si>
  <si>
    <t>旅游类</t>
  </si>
  <si>
    <t>旅游服务与管理　</t>
  </si>
  <si>
    <t>　华威酒店</t>
  </si>
  <si>
    <t>民族工艺品设计与制作　</t>
  </si>
  <si>
    <t>　金尔泰玩具有限公司</t>
  </si>
  <si>
    <t>庆元县职业高级中学</t>
  </si>
  <si>
    <t>会计专业</t>
  </si>
  <si>
    <t>三山根邑</t>
  </si>
  <si>
    <t>旅游服务与管理专业</t>
  </si>
  <si>
    <t>景宁畲族自治县职业高级中学</t>
  </si>
  <si>
    <t>温州长江汽车电子有限公司</t>
  </si>
  <si>
    <t>中餐烹饪与营养膳食</t>
  </si>
  <si>
    <t>130700</t>
  </si>
  <si>
    <t>欣和华侨、景宁天元名都、畲乡鸿宾大酒店、农家乐</t>
  </si>
  <si>
    <t>欣和华侨、景宁天元名都、畲乡鸿宾大酒店、那云天空之城</t>
  </si>
  <si>
    <t>土木水利类</t>
  </si>
  <si>
    <t>龙泉市中等职业学校</t>
  </si>
  <si>
    <t>蒋氏刀剑、张晞青瓷</t>
  </si>
  <si>
    <t>浙江三田、科伦药业</t>
  </si>
  <si>
    <t>浙江创新、浙江毅力</t>
  </si>
  <si>
    <t>会计事务专业48人</t>
  </si>
  <si>
    <t>国际商务50人，电子商务100人，计算机网络技术50人，</t>
  </si>
  <si>
    <t>龙泉中新旅业</t>
  </si>
  <si>
    <t>注：中高职一体化和中本一体化计划以省教育厅文件为准。</t>
  </si>
  <si>
    <t>教育与体育类</t>
  </si>
  <si>
    <t>丽水学院五年制学前教育非艺术类特长生80人，其中：莲都13人,青田10人,云和5人,龙泉10人,庆元10人,缙云2人,遂昌10人,松阳15人,景宁5人。艺术类特长生全市统招40人。</t>
  </si>
  <si>
    <t>宁波幼儿师范高等专科学校中高职一体化学前教育专业30人，其中：其中莲都16人，青田2人，云和2人，龙泉2人，庆元2人，遂昌2人，松阳2人，景宁2人。</t>
  </si>
  <si>
    <t>丽水学院丽水中专教学点中高职一体化学前教育专业15人，其中：莲都10人，云和1人，龙泉1人，庆元1人，遂昌1人，景宁1人。</t>
  </si>
  <si>
    <t>中本一体化</t>
  </si>
  <si>
    <t>浙江海洋大学中本一体化旅游服务与管理专业40人（其中丽水27人，杭州4人，宁波4人，舟山5人）</t>
  </si>
  <si>
    <t>丽水职业技术学院中高职一体化旅游服务与管理专业40人
浙江旅游职业学院中高职一体化中餐烹饪专业35人
温州科技职业学院中高职一体化中餐烹饪专业（中式面点制作方向）45人</t>
  </si>
  <si>
    <t>康养休闲旅游服务</t>
  </si>
  <si>
    <t>万地集团东方文廷酒店、开元华侨大酒店</t>
  </si>
  <si>
    <t>丽水职业技术学院中高职一体化电子材料与元器件制造专业45人</t>
  </si>
  <si>
    <t>生物与化工类</t>
  </si>
  <si>
    <t>浙江农业商贸职业学院中高职一体新能源汽车运用与维修专业40人</t>
  </si>
  <si>
    <t>汽车服务与营销</t>
  </si>
  <si>
    <t>丽汽集团、丽水市汽修行业协会</t>
  </si>
  <si>
    <t>电子与信息类</t>
  </si>
  <si>
    <t>公共服务类</t>
  </si>
  <si>
    <t>智慧健康养老服务</t>
  </si>
  <si>
    <t>浙江山水养老产业投资管理有限公司</t>
  </si>
  <si>
    <t>丽水职业技术学院中高职一体化电子商务专业40人</t>
  </si>
  <si>
    <t>中高职一体</t>
  </si>
  <si>
    <t>湖州职业技术学院中高职一体电气设备运行与控制专业45人</t>
  </si>
  <si>
    <t>丽水职业技术学院中高职一体工业机器人技术应用专业45人</t>
  </si>
  <si>
    <t>丽水职业技术学院中高职一体会计事务专业45人</t>
  </si>
  <si>
    <t>浙江旅游职业学院中高职一体高星级饭店运营与管理专业35人</t>
  </si>
  <si>
    <t>轻工纺织类</t>
  </si>
  <si>
    <t>农林牧渔类</t>
  </si>
  <si>
    <t>丽水职业技术学院中高职一体园林技术专业45人</t>
  </si>
  <si>
    <t>德清职业中专合办</t>
  </si>
  <si>
    <t>美术升学</t>
  </si>
  <si>
    <t>横店影视职业技术学院中高职一体表演艺术专业50人</t>
  </si>
  <si>
    <t>丽水职业技术学院中高职一体商品油画制作与经营专业45人</t>
  </si>
  <si>
    <t>数字影像技术</t>
  </si>
  <si>
    <t>主人包装彩印有限公司、人本广告有限公司、金丽臣橱柜有限公司</t>
  </si>
  <si>
    <t>职业班</t>
  </si>
  <si>
    <t>艺术设计与制作</t>
  </si>
  <si>
    <t>斯奈克电子商务有限公司、北山狼户外有限公司、天喜网络科技有限公司</t>
  </si>
  <si>
    <t>猎人摄影有限公司、温州为爱专一文化产业有限公司、温州蒂莉姬摄影有限公司</t>
  </si>
  <si>
    <t>宁波幼儿师范学院中高职一体学前教育专业30人，其中：其中莲都6人，青田1人，云和2人，龙泉2人，庆元1人，缙云15人，遂昌2人，景宁1人。</t>
  </si>
  <si>
    <t>丽水学院中高职一体学前教育专业40人，其中莲都10人，青田1人，云和2人，龙泉2人，庆元1人，缙云20人，遂昌2人，景宁2人。</t>
  </si>
  <si>
    <t>丽水职业技术学院合作数控专业45人</t>
  </si>
  <si>
    <t>浙江机电职业技术学院合作机电一体化专业32人</t>
  </si>
  <si>
    <t>丽水职业技术学院合作市场营销专业45人</t>
  </si>
  <si>
    <t>浙江旅游职业学院合作酒店管理专业35人</t>
  </si>
  <si>
    <t>横店影视职业学院合作影视表演专业45人</t>
  </si>
  <si>
    <t>普通家政50人</t>
  </si>
  <si>
    <t>工美专业</t>
  </si>
  <si>
    <t>浙江邮电职业技术中高职一体化现代移动通信专业45人</t>
  </si>
  <si>
    <t>嘉兴南洋职业技术学院中高职一体化机械制造与自动化专业45人</t>
  </si>
  <si>
    <t>嘉兴南洋职业技术学院中高职一体化大数据会计专业45人</t>
  </si>
  <si>
    <t>丽水职业技术学院中高职一体化绿色食品加工技术专业45人</t>
  </si>
  <si>
    <t>浙江农业商贸职业技术学院中高职一体化茶叶生产与加工专业40人</t>
  </si>
  <si>
    <t>浙江横店影视职业学院中高职一体化表演艺术专业20人</t>
  </si>
  <si>
    <t>浙江横店影视职业学院中高职一体化艺术设计专业25人</t>
  </si>
  <si>
    <t>丽水职业技术学院中高职一体化旅游服务与管理45人</t>
  </si>
  <si>
    <t>丽水职业技术学院中高职一体化机械加工技术专业40人</t>
  </si>
  <si>
    <t>浙江邮电职业技术学院中高职一体化电气技术应用专业40人</t>
  </si>
  <si>
    <t>浙江横店影视学院中高职一体化影视表演专业40人</t>
  </si>
  <si>
    <t>丽水职业技术学院中高职一体化现代农艺技术（食用菌）专业40人</t>
  </si>
  <si>
    <t>竹制品工艺与营销</t>
  </si>
  <si>
    <t>浙江双枪竹木有限责任公司</t>
  </si>
  <si>
    <t>竹制品工艺与营销专业</t>
  </si>
  <si>
    <t>数控技术应用180人</t>
  </si>
  <si>
    <t>包含电子电器应用与维修150人，数字媒体技术应用专业150人</t>
  </si>
  <si>
    <t>能源动力与材料类</t>
  </si>
  <si>
    <t>　浙江同济科技职业学院招中高职一体化水电厂机电设备安装与运行专业45人</t>
  </si>
  <si>
    <t>浙江汽车职业技术学院招中高职一体化数控技术应用专业45人</t>
  </si>
  <si>
    <t>　旅游类</t>
  </si>
  <si>
    <t>丽水职业技术学院中高职一体化旅游服务与管理专业40人</t>
  </si>
  <si>
    <t>浙江旅游职业学院招中高职一体化高星级饭店运营与管理专业35人</t>
  </si>
  <si>
    <t>土木建筑类</t>
  </si>
  <si>
    <t>丽水学院中本一体化民族工艺品设计与制作专业（青瓷工艺方向）40人（其中丽水30人，宁波1人，温州3人，金华2人，衢州2人，台州2人）</t>
  </si>
  <si>
    <t>民族工艺品设计与制作</t>
  </si>
  <si>
    <t>民族工艺品设计与制作（刀剑工艺方向）40人，民族工艺品设计与制作（青瓷工艺方向）120人，工艺美术100人</t>
  </si>
  <si>
    <t>浙江机电职业技术学院民族工艺品设计与制作专业20人</t>
  </si>
  <si>
    <t>数控技术应用175人,增材制造技术应用（3D打印方向）50人</t>
  </si>
  <si>
    <t>电子信息技术140人，工业机器人技术应用50人</t>
  </si>
  <si>
    <t>浙江工业职业技术学院中高职一体化会计事务专业40人</t>
  </si>
  <si>
    <t>金华职业技术学院中高职一体化旅游服务与管理专业40人</t>
  </si>
  <si>
    <t>2021年中等职业学校招生计划</t>
  </si>
  <si>
    <t>幼儿保育专业45人</t>
  </si>
  <si>
    <t>艺术设计类</t>
  </si>
  <si>
    <t>智慧健康养老服务专业45人</t>
  </si>
  <si>
    <t>护理专业：150人，其中：莲都区45人，其他县（市）105人</t>
  </si>
  <si>
    <t>丽水学院丽水中专教学点中高职一体化学前教育专业35人，其中青田30人，云和2人，龙泉1人，庆元1人，景宁1人</t>
  </si>
  <si>
    <t>浙江建设技师学院合作电梯安装与维修专业50人</t>
  </si>
  <si>
    <t>浙江建设技师学院合作工程造价专业50人、建筑施工专业50人</t>
  </si>
  <si>
    <t>丽水学院中本一体机械加工技术专业40人（其中丽水30人，嘉兴2人，湖州2人，绍兴3人，金华2人，台州1人）</t>
  </si>
  <si>
    <t>宁波泛太平洋大酒店、杭州之江饭店</t>
  </si>
  <si>
    <t>中高职一体化</t>
  </si>
  <si>
    <t>中餐烹饪45人
康养休闲旅游服务45人
旅游服务与管理（参加单考单招）45人。</t>
  </si>
  <si>
    <t>浙江机电职业技术学院中高职一体化机械制造技术专业                       32人</t>
  </si>
  <si>
    <t xml:space="preserve">机械制造技术（参加单招单考）90人
电子技术应用（参加单招单考）45人      </t>
  </si>
  <si>
    <t>工艺美术专业（参加单招单考）， 招收40人，与丽水二中普职融通，学分互认，师资共享，教学点设在丽水二中。</t>
  </si>
  <si>
    <t>化学工艺专业（参加单招单考），招收45人。</t>
  </si>
  <si>
    <t>汽车运用与维修（参加单招单考）45人
汽车服务与营销45人</t>
  </si>
  <si>
    <t>电子商务（参加单招单考）45人
电子商务45人</t>
  </si>
  <si>
    <t xml:space="preserve">计算机应用（参加单招单考）45人
</t>
  </si>
  <si>
    <t>普通生招生计划中含本校初中直升高中120人</t>
  </si>
  <si>
    <t>青田县华侨国际学校</t>
  </si>
  <si>
    <t>47/48</t>
  </si>
  <si>
    <t>41/42</t>
  </si>
  <si>
    <t>46/47</t>
  </si>
  <si>
    <t>丽水莲城书院</t>
  </si>
  <si>
    <t>浙江横店影视职业学院合作办学中高职一体化旅游服务与管理专业45人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</si>
</sst>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name val="宋体"/>
      <family val="0"/>
    </font>
    <font>
      <sz val="9"/>
      <name val="宋体"/>
      <family val="0"/>
    </font>
    <font>
      <sz val="12"/>
      <color indexed="8"/>
      <name val="宋体"/>
      <family val="0"/>
    </font>
    <font>
      <b/>
      <sz val="10"/>
      <color indexed="8"/>
      <name val="宋体"/>
      <family val="0"/>
    </font>
    <font>
      <sz val="10"/>
      <color indexed="8"/>
      <name val="宋体"/>
      <family val="0"/>
    </font>
    <font>
      <sz val="11"/>
      <color indexed="8"/>
      <name val="Tahoma"/>
      <family val="2"/>
    </font>
    <font>
      <b/>
      <sz val="12"/>
      <color indexed="8"/>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8"/>
      <name val="仿宋_GB2312"/>
      <family val="3"/>
    </font>
    <font>
      <sz val="20"/>
      <color indexed="8"/>
      <name val="方正小标宋简体"/>
      <family val="4"/>
    </font>
    <font>
      <sz val="13"/>
      <color indexed="8"/>
      <name val="仿宋_GB2312"/>
      <family val="3"/>
    </font>
    <font>
      <b/>
      <sz val="10"/>
      <color indexed="8"/>
      <name val="仿宋_GB2312"/>
      <family val="3"/>
    </font>
    <font>
      <sz val="10"/>
      <color indexed="8"/>
      <name val="仿宋_GB2312"/>
      <family val="3"/>
    </font>
    <font>
      <b/>
      <sz val="11"/>
      <color indexed="8"/>
      <name val="仿宋_GB2312"/>
      <family val="3"/>
    </font>
    <font>
      <sz val="11"/>
      <color indexed="8"/>
      <name val="仿宋_GB2312"/>
      <family val="3"/>
    </font>
    <font>
      <sz val="10"/>
      <name val="仿宋_GB2312"/>
      <family val="3"/>
    </font>
    <font>
      <sz val="12"/>
      <name val="仿宋_GB2312"/>
      <family val="3"/>
    </font>
    <font>
      <sz val="9"/>
      <color indexed="8"/>
      <name val="仿宋_GB2312"/>
      <family val="3"/>
    </font>
    <font>
      <u val="single"/>
      <sz val="10"/>
      <color indexed="8"/>
      <name val="仿宋_GB2312"/>
      <family val="3"/>
    </font>
    <font>
      <b/>
      <sz val="13"/>
      <color indexed="8"/>
      <name val="仿宋_GB2312"/>
      <family val="3"/>
    </font>
    <font>
      <b/>
      <sz val="12"/>
      <color indexed="8"/>
      <name val="仿宋_GB2312"/>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6" fillId="12"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 borderId="5" applyNumberFormat="0" applyAlignment="0" applyProtection="0"/>
    <xf numFmtId="0" fontId="19" fillId="13"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7" borderId="0" applyNumberFormat="0" applyBorder="0" applyAlignment="0" applyProtection="0"/>
    <xf numFmtId="0" fontId="23" fillId="8" borderId="0" applyNumberFormat="0" applyBorder="0" applyAlignment="0" applyProtection="0"/>
    <xf numFmtId="0" fontId="24" fillId="2" borderId="8" applyNumberFormat="0" applyAlignment="0" applyProtection="0"/>
    <xf numFmtId="0" fontId="25" fillId="3" borderId="5" applyNumberFormat="0" applyAlignment="0" applyProtection="0"/>
    <xf numFmtId="0" fontId="26" fillId="0" borderId="0" applyNumberFormat="0" applyFill="0" applyBorder="0" applyAlignment="0" applyProtection="0"/>
    <xf numFmtId="0" fontId="0" fillId="4" borderId="9" applyNumberFormat="0" applyFont="0" applyAlignment="0" applyProtection="0"/>
  </cellStyleXfs>
  <cellXfs count="69">
    <xf numFmtId="0" fontId="0" fillId="0" borderId="0" xfId="0" applyAlignment="1">
      <alignment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0" fontId="5"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28" fillId="0" borderId="10" xfId="0" applyFont="1" applyFill="1" applyBorder="1" applyAlignment="1">
      <alignment horizontal="center" vertical="center" wrapText="1"/>
    </xf>
    <xf numFmtId="0" fontId="29" fillId="0" borderId="0" xfId="0" applyFont="1" applyFill="1" applyAlignment="1">
      <alignment horizontal="left" vertical="center" wrapText="1"/>
    </xf>
    <xf numFmtId="0" fontId="30" fillId="0" borderId="11"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0" fillId="0" borderId="11" xfId="0" applyNumberFormat="1" applyFont="1" applyFill="1" applyBorder="1" applyAlignment="1">
      <alignment horizontal="center" vertical="center" wrapText="1"/>
    </xf>
    <xf numFmtId="0" fontId="30" fillId="0" borderId="11" xfId="0" applyFont="1" applyFill="1" applyBorder="1" applyAlignment="1">
      <alignment horizontal="left" vertical="center" wrapText="1"/>
    </xf>
    <xf numFmtId="0" fontId="31" fillId="0" borderId="11" xfId="42" applyFont="1" applyFill="1" applyBorder="1" applyAlignment="1">
      <alignment horizontal="center" vertical="center" wrapText="1"/>
      <protection/>
    </xf>
    <xf numFmtId="0" fontId="31" fillId="0" borderId="11" xfId="0" applyNumberFormat="1" applyFont="1" applyFill="1" applyBorder="1" applyAlignment="1">
      <alignment horizontal="center" vertical="center" wrapText="1"/>
    </xf>
    <xf numFmtId="0" fontId="31" fillId="0" borderId="11" xfId="0" applyFont="1" applyFill="1" applyBorder="1" applyAlignment="1">
      <alignment horizontal="left" vertical="center" wrapText="1"/>
    </xf>
    <xf numFmtId="0" fontId="31" fillId="0" borderId="11" xfId="50" applyFont="1" applyFill="1" applyBorder="1" applyAlignment="1">
      <alignment horizontal="center" vertical="center" wrapText="1"/>
      <protection/>
    </xf>
    <xf numFmtId="0" fontId="31" fillId="0" borderId="11" xfId="50" applyNumberFormat="1" applyFont="1" applyFill="1" applyBorder="1" applyAlignment="1">
      <alignment horizontal="center" vertical="center" wrapText="1"/>
      <protection/>
    </xf>
    <xf numFmtId="0" fontId="31" fillId="0" borderId="11" xfId="50" applyFont="1" applyFill="1" applyBorder="1" applyAlignment="1">
      <alignment horizontal="left" vertical="center" wrapText="1"/>
      <protection/>
    </xf>
    <xf numFmtId="0" fontId="34" fillId="0" borderId="11" xfId="50" applyFont="1" applyFill="1" applyBorder="1" applyAlignment="1">
      <alignment horizontal="left" vertical="center" wrapText="1"/>
      <protection/>
    </xf>
    <xf numFmtId="0" fontId="36" fillId="0" borderId="11" xfId="50" applyFont="1" applyFill="1" applyBorder="1" applyAlignment="1">
      <alignment horizontal="left" vertical="center" wrapText="1"/>
      <protection/>
    </xf>
    <xf numFmtId="0" fontId="30" fillId="0" borderId="11" xfId="50" applyFont="1" applyFill="1" applyBorder="1" applyAlignment="1">
      <alignment horizontal="center" vertical="center" wrapText="1"/>
      <protection/>
    </xf>
    <xf numFmtId="0" fontId="30" fillId="0" borderId="11" xfId="50" applyNumberFormat="1" applyFont="1" applyFill="1" applyBorder="1" applyAlignment="1">
      <alignment horizontal="center" vertical="center" wrapText="1"/>
      <protection/>
    </xf>
    <xf numFmtId="0" fontId="30" fillId="0" borderId="11" xfId="50" applyFont="1" applyFill="1" applyBorder="1" applyAlignment="1">
      <alignment horizontal="left" vertical="center" wrapText="1"/>
      <protection/>
    </xf>
    <xf numFmtId="0" fontId="37" fillId="0" borderId="11" xfId="0" applyNumberFormat="1" applyFont="1" applyFill="1" applyBorder="1" applyAlignment="1">
      <alignment horizontal="center" vertical="center" wrapText="1"/>
    </xf>
    <xf numFmtId="0" fontId="31" fillId="0" borderId="11" xfId="46" applyFont="1" applyFill="1" applyBorder="1" applyAlignment="1">
      <alignment horizontal="center" vertical="center" wrapText="1"/>
      <protection/>
    </xf>
    <xf numFmtId="0" fontId="31" fillId="0" borderId="11" xfId="46" applyFont="1" applyFill="1" applyBorder="1" applyAlignment="1">
      <alignment horizontal="left" vertical="center" wrapText="1"/>
      <protection/>
    </xf>
    <xf numFmtId="0" fontId="31" fillId="0" borderId="11" xfId="42" applyFont="1" applyFill="1" applyBorder="1" applyAlignment="1">
      <alignment horizontal="left" vertical="center" wrapText="1"/>
      <protection/>
    </xf>
    <xf numFmtId="0" fontId="31" fillId="0" borderId="11" xfId="0" applyFont="1" applyFill="1" applyBorder="1" applyAlignment="1">
      <alignment horizontal="center" vertical="center" wrapText="1"/>
    </xf>
    <xf numFmtId="0" fontId="31" fillId="0" borderId="11" xfId="48" applyFont="1" applyFill="1" applyBorder="1" applyAlignment="1">
      <alignment horizontal="center" vertical="center" wrapText="1"/>
      <protection/>
    </xf>
    <xf numFmtId="49" fontId="31" fillId="0" borderId="11" xfId="0" applyNumberFormat="1"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9" fillId="0" borderId="11" xfId="0" applyFont="1" applyFill="1" applyBorder="1" applyAlignment="1">
      <alignment horizontal="left" vertical="center" wrapText="1"/>
    </xf>
    <xf numFmtId="0" fontId="31" fillId="0" borderId="11" xfId="42" applyFont="1" applyFill="1" applyBorder="1" applyAlignment="1">
      <alignment horizontal="center" vertical="center" wrapText="1"/>
      <protection/>
    </xf>
    <xf numFmtId="0" fontId="31" fillId="0" borderId="11" xfId="42" applyNumberFormat="1" applyFont="1" applyFill="1" applyBorder="1" applyAlignment="1">
      <alignment horizontal="center" vertical="center" wrapText="1"/>
      <protection/>
    </xf>
    <xf numFmtId="0" fontId="27" fillId="0" borderId="11" xfId="42" applyFont="1" applyFill="1" applyBorder="1" applyAlignment="1">
      <alignment horizontal="center" vertical="center" wrapText="1"/>
      <protection/>
    </xf>
    <xf numFmtId="0" fontId="30" fillId="0" borderId="11" xfId="42" applyFont="1" applyFill="1" applyBorder="1" applyAlignment="1">
      <alignment horizontal="center" vertical="center" wrapText="1"/>
      <protection/>
    </xf>
    <xf numFmtId="0" fontId="30" fillId="0" borderId="11" xfId="42" applyNumberFormat="1" applyFont="1" applyFill="1" applyBorder="1" applyAlignment="1">
      <alignment horizontal="center" vertical="center" wrapText="1"/>
      <protection/>
    </xf>
    <xf numFmtId="0" fontId="30" fillId="0" borderId="11" xfId="42" applyFont="1" applyFill="1" applyBorder="1" applyAlignment="1">
      <alignment horizontal="left" vertical="center" wrapText="1"/>
      <protection/>
    </xf>
    <xf numFmtId="0" fontId="33" fillId="0" borderId="11" xfId="0" applyFont="1" applyFill="1" applyBorder="1" applyAlignment="1">
      <alignment horizontal="center" vertical="center" wrapText="1"/>
    </xf>
    <xf numFmtId="0" fontId="31" fillId="0" borderId="11" xfId="50" applyFont="1" applyFill="1" applyBorder="1" applyAlignment="1">
      <alignment horizontal="center" vertical="center" wrapText="1"/>
      <protection/>
    </xf>
    <xf numFmtId="0" fontId="27" fillId="0" borderId="11" xfId="50" applyFont="1" applyFill="1" applyBorder="1" applyAlignment="1">
      <alignment horizontal="center" vertical="center" wrapText="1"/>
      <protection/>
    </xf>
    <xf numFmtId="0" fontId="31" fillId="0" borderId="11" xfId="50" applyNumberFormat="1" applyFont="1" applyFill="1" applyBorder="1" applyAlignment="1">
      <alignment horizontal="center" vertical="center" wrapText="1"/>
      <protection/>
    </xf>
    <xf numFmtId="0" fontId="31" fillId="0" borderId="11" xfId="50" applyFont="1" applyFill="1" applyBorder="1" applyAlignment="1">
      <alignment horizontal="left" vertical="center" wrapText="1"/>
      <protection/>
    </xf>
    <xf numFmtId="0" fontId="27" fillId="0" borderId="11" xfId="50" applyFont="1" applyFill="1" applyBorder="1" applyAlignment="1">
      <alignment horizontal="left" vertical="center" wrapText="1"/>
      <protection/>
    </xf>
    <xf numFmtId="0" fontId="34" fillId="0" borderId="11" xfId="50" applyFont="1" applyFill="1" applyBorder="1" applyAlignment="1">
      <alignment horizontal="center" vertical="center" wrapText="1"/>
      <protection/>
    </xf>
    <xf numFmtId="0" fontId="34" fillId="0" borderId="11" xfId="50" applyFont="1" applyFill="1" applyBorder="1" applyAlignment="1">
      <alignment horizontal="center" vertical="center" wrapText="1"/>
      <protection/>
    </xf>
    <xf numFmtId="0" fontId="35" fillId="0" borderId="11" xfId="50" applyFont="1" applyFill="1" applyBorder="1" applyAlignment="1">
      <alignment horizontal="center" vertical="center" wrapText="1"/>
      <protection/>
    </xf>
    <xf numFmtId="0" fontId="27" fillId="0" borderId="11" xfId="0" applyFont="1" applyFill="1" applyBorder="1" applyAlignment="1">
      <alignment horizontal="center" vertical="center" wrapText="1"/>
    </xf>
    <xf numFmtId="0" fontId="31" fillId="0" borderId="11" xfId="46" applyFont="1" applyFill="1" applyBorder="1" applyAlignment="1">
      <alignment horizontal="center" vertical="center" wrapText="1"/>
      <protection/>
    </xf>
    <xf numFmtId="0" fontId="31" fillId="0" borderId="11" xfId="0" applyFont="1" applyFill="1" applyBorder="1" applyAlignment="1">
      <alignment horizontal="left" vertical="center" wrapText="1"/>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2 2" xfId="43"/>
    <cellStyle name="常规 2 2 3" xfId="44"/>
    <cellStyle name="常规 2 3" xfId="45"/>
    <cellStyle name="常规 3" xfId="46"/>
    <cellStyle name="常规 3 2" xfId="47"/>
    <cellStyle name="常规 4" xfId="48"/>
    <cellStyle name="常规 4 2" xfId="49"/>
    <cellStyle name="常规 5"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9"/>
  <sheetViews>
    <sheetView workbookViewId="0" topLeftCell="A1">
      <selection activeCell="B22" sqref="B22"/>
    </sheetView>
  </sheetViews>
  <sheetFormatPr defaultColWidth="9.00390625" defaultRowHeight="14.25"/>
  <cols>
    <col min="1" max="1" width="22.25390625" style="12" customWidth="1"/>
    <col min="2" max="4" width="7.50390625" style="12" customWidth="1"/>
    <col min="5" max="5" width="6.25390625" style="12" customWidth="1"/>
    <col min="6" max="8" width="7.50390625" style="12" customWidth="1"/>
    <col min="9" max="9" width="5.375" style="12" customWidth="1"/>
    <col min="10" max="10" width="6.875" style="12" customWidth="1"/>
    <col min="11" max="11" width="6.25390625" style="12" customWidth="1"/>
    <col min="12" max="12" width="6.00390625" style="12" customWidth="1"/>
    <col min="13" max="13" width="7.50390625" style="12" customWidth="1"/>
    <col min="14" max="14" width="6.50390625" style="12" customWidth="1"/>
    <col min="15" max="15" width="18.875" style="12" customWidth="1"/>
    <col min="16" max="16384" width="9.00390625" style="12" customWidth="1"/>
  </cols>
  <sheetData>
    <row r="1" spans="1:11" ht="15">
      <c r="A1" s="20" t="s">
        <v>0</v>
      </c>
      <c r="B1" s="20"/>
      <c r="C1" s="20"/>
      <c r="D1" s="20"/>
      <c r="E1" s="20"/>
      <c r="F1" s="20"/>
      <c r="G1" s="20"/>
      <c r="H1" s="20"/>
      <c r="I1" s="20"/>
      <c r="J1" s="20"/>
      <c r="K1" s="20"/>
    </row>
    <row r="2" spans="1:15" ht="22.5" customHeight="1">
      <c r="A2" s="19" t="s">
        <v>1</v>
      </c>
      <c r="B2" s="19"/>
      <c r="C2" s="19"/>
      <c r="D2" s="19"/>
      <c r="E2" s="19"/>
      <c r="F2" s="19"/>
      <c r="G2" s="19"/>
      <c r="H2" s="19"/>
      <c r="I2" s="19"/>
      <c r="J2" s="19"/>
      <c r="K2" s="19"/>
      <c r="L2" s="19"/>
      <c r="M2" s="19"/>
      <c r="N2" s="19"/>
      <c r="O2" s="19"/>
    </row>
    <row r="3" spans="1:15" s="15" customFormat="1" ht="15.75" customHeight="1">
      <c r="A3" s="24" t="s">
        <v>2</v>
      </c>
      <c r="B3" s="24" t="s">
        <v>3</v>
      </c>
      <c r="C3" s="24"/>
      <c r="D3" s="24"/>
      <c r="E3" s="24" t="s">
        <v>4</v>
      </c>
      <c r="F3" s="24"/>
      <c r="G3" s="24"/>
      <c r="H3" s="24"/>
      <c r="I3" s="24"/>
      <c r="J3" s="24" t="s">
        <v>5</v>
      </c>
      <c r="K3" s="24"/>
      <c r="L3" s="24"/>
      <c r="M3" s="24"/>
      <c r="N3" s="24"/>
      <c r="O3" s="24" t="s">
        <v>6</v>
      </c>
    </row>
    <row r="4" spans="1:15" s="15" customFormat="1" ht="16.5" customHeight="1">
      <c r="A4" s="24"/>
      <c r="B4" s="24" t="s">
        <v>7</v>
      </c>
      <c r="C4" s="24" t="s">
        <v>8</v>
      </c>
      <c r="D4" s="24" t="s">
        <v>9</v>
      </c>
      <c r="E4" s="24" t="s">
        <v>10</v>
      </c>
      <c r="F4" s="24" t="s">
        <v>11</v>
      </c>
      <c r="G4" s="24" t="s">
        <v>12</v>
      </c>
      <c r="H4" s="24" t="s">
        <v>15</v>
      </c>
      <c r="I4" s="24" t="s">
        <v>13</v>
      </c>
      <c r="J4" s="24" t="s">
        <v>10</v>
      </c>
      <c r="K4" s="24" t="s">
        <v>14</v>
      </c>
      <c r="L4" s="24"/>
      <c r="M4" s="24"/>
      <c r="N4" s="24"/>
      <c r="O4" s="24"/>
    </row>
    <row r="5" spans="1:15" s="15" customFormat="1" ht="34.5" customHeight="1">
      <c r="A5" s="24"/>
      <c r="B5" s="24"/>
      <c r="C5" s="24"/>
      <c r="D5" s="24"/>
      <c r="E5" s="24"/>
      <c r="F5" s="24"/>
      <c r="G5" s="24"/>
      <c r="H5" s="24"/>
      <c r="I5" s="24"/>
      <c r="J5" s="24"/>
      <c r="K5" s="25" t="s">
        <v>16</v>
      </c>
      <c r="L5" s="25" t="s">
        <v>17</v>
      </c>
      <c r="M5" s="25" t="s">
        <v>18</v>
      </c>
      <c r="N5" s="25" t="s">
        <v>19</v>
      </c>
      <c r="O5" s="24"/>
    </row>
    <row r="6" spans="1:15" s="15" customFormat="1" ht="22.5" customHeight="1">
      <c r="A6" s="25" t="s">
        <v>20</v>
      </c>
      <c r="B6" s="25">
        <f>B7+B14+B18+B23+B27+B30+B32+B35+B37</f>
        <v>291</v>
      </c>
      <c r="C6" s="25"/>
      <c r="D6" s="25">
        <f>D7+D14+D18+D23+D27+D30+D32+D35+D37</f>
        <v>12861</v>
      </c>
      <c r="E6" s="25">
        <f aca="true" t="shared" si="0" ref="E6:N6">E7+E14+E18+E23+E27+E30+E32+E35+E37</f>
        <v>160</v>
      </c>
      <c r="F6" s="25">
        <f t="shared" si="0"/>
        <v>8480</v>
      </c>
      <c r="G6" s="25">
        <f t="shared" si="0"/>
        <v>3656</v>
      </c>
      <c r="H6" s="25">
        <f t="shared" si="0"/>
        <v>872</v>
      </c>
      <c r="I6" s="25">
        <f t="shared" si="0"/>
        <v>5</v>
      </c>
      <c r="J6" s="25">
        <f t="shared" si="0"/>
        <v>112</v>
      </c>
      <c r="K6" s="25">
        <f t="shared" si="0"/>
        <v>125</v>
      </c>
      <c r="L6" s="25">
        <f t="shared" si="0"/>
        <v>54</v>
      </c>
      <c r="M6" s="25">
        <f t="shared" si="0"/>
        <v>258</v>
      </c>
      <c r="N6" s="25">
        <f t="shared" si="0"/>
        <v>11</v>
      </c>
      <c r="O6" s="25"/>
    </row>
    <row r="7" spans="1:15" s="15" customFormat="1" ht="22.5" customHeight="1">
      <c r="A7" s="25" t="s">
        <v>21</v>
      </c>
      <c r="B7" s="25">
        <f>SUM(B8:B13)</f>
        <v>75</v>
      </c>
      <c r="C7" s="25"/>
      <c r="D7" s="25">
        <f>SUM(D8:D13)</f>
        <v>3208</v>
      </c>
      <c r="E7" s="25">
        <f aca="true" t="shared" si="1" ref="E7:N7">SUM(E8:E13)</f>
        <v>80</v>
      </c>
      <c r="F7" s="25">
        <f t="shared" si="1"/>
        <v>2488</v>
      </c>
      <c r="G7" s="25">
        <f t="shared" si="1"/>
        <v>445</v>
      </c>
      <c r="H7" s="25">
        <f t="shared" si="1"/>
        <v>109</v>
      </c>
      <c r="I7" s="25">
        <f t="shared" si="1"/>
        <v>5</v>
      </c>
      <c r="J7" s="25">
        <f t="shared" si="1"/>
        <v>70</v>
      </c>
      <c r="K7" s="25">
        <f t="shared" si="1"/>
        <v>17</v>
      </c>
      <c r="L7" s="25">
        <f t="shared" si="1"/>
        <v>18</v>
      </c>
      <c r="M7" s="25">
        <f t="shared" si="1"/>
        <v>77</v>
      </c>
      <c r="N7" s="25">
        <f t="shared" si="1"/>
        <v>8</v>
      </c>
      <c r="O7" s="25"/>
    </row>
    <row r="8" spans="1:15" s="15" customFormat="1" ht="20.25" customHeight="1">
      <c r="A8" s="26" t="s">
        <v>22</v>
      </c>
      <c r="B8" s="26">
        <v>18</v>
      </c>
      <c r="C8" s="26">
        <v>41</v>
      </c>
      <c r="D8" s="26">
        <v>738</v>
      </c>
      <c r="E8" s="26">
        <v>80</v>
      </c>
      <c r="F8" s="26">
        <v>203</v>
      </c>
      <c r="G8" s="26">
        <v>445</v>
      </c>
      <c r="H8" s="26">
        <v>109</v>
      </c>
      <c r="I8" s="26"/>
      <c r="J8" s="26">
        <v>10</v>
      </c>
      <c r="K8" s="26"/>
      <c r="L8" s="26"/>
      <c r="M8" s="26"/>
      <c r="N8" s="26"/>
      <c r="O8" s="25"/>
    </row>
    <row r="9" spans="1:15" s="15" customFormat="1" ht="20.25" customHeight="1">
      <c r="A9" s="26" t="s">
        <v>23</v>
      </c>
      <c r="B9" s="26">
        <v>16</v>
      </c>
      <c r="C9" s="26">
        <v>45</v>
      </c>
      <c r="D9" s="26">
        <v>720</v>
      </c>
      <c r="E9" s="26"/>
      <c r="F9" s="26">
        <v>685</v>
      </c>
      <c r="G9" s="26"/>
      <c r="H9" s="26"/>
      <c r="I9" s="26">
        <v>5</v>
      </c>
      <c r="J9" s="26">
        <v>10</v>
      </c>
      <c r="K9" s="26">
        <v>10</v>
      </c>
      <c r="L9" s="26">
        <v>5</v>
      </c>
      <c r="M9" s="26">
        <v>5</v>
      </c>
      <c r="N9" s="26"/>
      <c r="O9" s="25"/>
    </row>
    <row r="10" spans="1:15" s="15" customFormat="1" ht="20.25" customHeight="1">
      <c r="A10" s="26" t="s">
        <v>24</v>
      </c>
      <c r="B10" s="26">
        <v>16</v>
      </c>
      <c r="C10" s="26">
        <v>45</v>
      </c>
      <c r="D10" s="26">
        <v>720</v>
      </c>
      <c r="E10" s="26"/>
      <c r="F10" s="26">
        <v>590</v>
      </c>
      <c r="G10" s="26"/>
      <c r="H10" s="26"/>
      <c r="I10" s="26"/>
      <c r="J10" s="26">
        <v>50</v>
      </c>
      <c r="K10" s="26"/>
      <c r="L10" s="26">
        <v>8</v>
      </c>
      <c r="M10" s="26">
        <v>64</v>
      </c>
      <c r="N10" s="26">
        <v>8</v>
      </c>
      <c r="O10" s="25"/>
    </row>
    <row r="11" spans="1:15" s="15" customFormat="1" ht="29.25" customHeight="1">
      <c r="A11" s="26" t="s">
        <v>25</v>
      </c>
      <c r="B11" s="26">
        <v>10</v>
      </c>
      <c r="C11" s="26">
        <v>43</v>
      </c>
      <c r="D11" s="26">
        <v>430</v>
      </c>
      <c r="E11" s="26"/>
      <c r="F11" s="26">
        <v>430</v>
      </c>
      <c r="G11" s="26"/>
      <c r="H11" s="26"/>
      <c r="I11" s="26"/>
      <c r="J11" s="26"/>
      <c r="K11" s="26"/>
      <c r="L11" s="26"/>
      <c r="M11" s="26"/>
      <c r="N11" s="26"/>
      <c r="O11" s="26" t="s">
        <v>272</v>
      </c>
    </row>
    <row r="12" spans="1:15" s="15" customFormat="1" ht="22.5" customHeight="1">
      <c r="A12" s="26" t="s">
        <v>26</v>
      </c>
      <c r="B12" s="26">
        <v>12</v>
      </c>
      <c r="C12" s="26">
        <v>40</v>
      </c>
      <c r="D12" s="26">
        <v>480</v>
      </c>
      <c r="E12" s="26"/>
      <c r="F12" s="26">
        <v>460</v>
      </c>
      <c r="G12" s="26"/>
      <c r="H12" s="26"/>
      <c r="I12" s="26"/>
      <c r="J12" s="26"/>
      <c r="K12" s="26">
        <v>7</v>
      </c>
      <c r="L12" s="26">
        <v>5</v>
      </c>
      <c r="M12" s="26">
        <v>8</v>
      </c>
      <c r="N12" s="26"/>
      <c r="O12" s="25"/>
    </row>
    <row r="13" spans="1:15" s="15" customFormat="1" ht="22.5" customHeight="1">
      <c r="A13" s="26" t="s">
        <v>277</v>
      </c>
      <c r="B13" s="26">
        <v>3</v>
      </c>
      <c r="C13" s="26">
        <v>40</v>
      </c>
      <c r="D13" s="26">
        <v>120</v>
      </c>
      <c r="E13" s="26"/>
      <c r="F13" s="26">
        <v>120</v>
      </c>
      <c r="G13" s="26"/>
      <c r="H13" s="26"/>
      <c r="I13" s="26"/>
      <c r="J13" s="26"/>
      <c r="K13" s="26"/>
      <c r="L13" s="26"/>
      <c r="M13" s="26"/>
      <c r="N13" s="26"/>
      <c r="O13" s="26"/>
    </row>
    <row r="14" spans="1:15" s="15" customFormat="1" ht="22.5" customHeight="1">
      <c r="A14" s="25" t="s">
        <v>27</v>
      </c>
      <c r="B14" s="25">
        <f aca="true" t="shared" si="2" ref="B14:M14">SUM(B15:B17)</f>
        <v>28</v>
      </c>
      <c r="C14" s="25"/>
      <c r="D14" s="25">
        <f t="shared" si="2"/>
        <v>1220</v>
      </c>
      <c r="E14" s="25"/>
      <c r="F14" s="25">
        <f t="shared" si="2"/>
        <v>778</v>
      </c>
      <c r="G14" s="25">
        <f t="shared" si="2"/>
        <v>429</v>
      </c>
      <c r="H14" s="25">
        <f t="shared" si="2"/>
        <v>130</v>
      </c>
      <c r="I14" s="25"/>
      <c r="J14" s="25">
        <f t="shared" si="2"/>
        <v>2</v>
      </c>
      <c r="K14" s="25">
        <f t="shared" si="2"/>
        <v>6</v>
      </c>
      <c r="L14" s="25"/>
      <c r="M14" s="25">
        <f t="shared" si="2"/>
        <v>5</v>
      </c>
      <c r="N14" s="25"/>
      <c r="O14" s="25"/>
    </row>
    <row r="15" spans="1:15" s="15" customFormat="1" ht="22.5" customHeight="1">
      <c r="A15" s="26" t="s">
        <v>28</v>
      </c>
      <c r="B15" s="26">
        <v>17</v>
      </c>
      <c r="C15" s="26">
        <v>42</v>
      </c>
      <c r="D15" s="26">
        <v>714</v>
      </c>
      <c r="E15" s="26"/>
      <c r="F15" s="26">
        <v>277</v>
      </c>
      <c r="G15" s="26">
        <v>429</v>
      </c>
      <c r="H15" s="26">
        <v>130</v>
      </c>
      <c r="I15" s="26"/>
      <c r="J15" s="26">
        <v>2</v>
      </c>
      <c r="K15" s="26">
        <v>6</v>
      </c>
      <c r="L15" s="26"/>
      <c r="M15" s="26"/>
      <c r="N15" s="26"/>
      <c r="O15" s="26"/>
    </row>
    <row r="16" spans="1:15" s="15" customFormat="1" ht="22.5" customHeight="1">
      <c r="A16" s="26" t="s">
        <v>29</v>
      </c>
      <c r="B16" s="26">
        <v>5</v>
      </c>
      <c r="C16" s="26">
        <v>46</v>
      </c>
      <c r="D16" s="26">
        <v>230</v>
      </c>
      <c r="E16" s="26"/>
      <c r="F16" s="26">
        <v>230</v>
      </c>
      <c r="G16" s="26"/>
      <c r="H16" s="26"/>
      <c r="I16" s="26"/>
      <c r="J16" s="26"/>
      <c r="K16" s="26"/>
      <c r="L16" s="26"/>
      <c r="M16" s="26"/>
      <c r="N16" s="26"/>
      <c r="O16" s="26"/>
    </row>
    <row r="17" spans="1:15" s="16" customFormat="1" ht="30.75" customHeight="1">
      <c r="A17" s="26" t="s">
        <v>273</v>
      </c>
      <c r="B17" s="26">
        <v>6</v>
      </c>
      <c r="C17" s="26">
        <v>46</v>
      </c>
      <c r="D17" s="26">
        <v>276</v>
      </c>
      <c r="E17" s="26"/>
      <c r="F17" s="26">
        <v>271</v>
      </c>
      <c r="G17" s="26"/>
      <c r="H17" s="26"/>
      <c r="I17" s="26"/>
      <c r="J17" s="26"/>
      <c r="K17" s="26"/>
      <c r="L17" s="26"/>
      <c r="M17" s="26">
        <v>5</v>
      </c>
      <c r="N17" s="26"/>
      <c r="O17" s="26"/>
    </row>
    <row r="18" spans="1:15" s="15" customFormat="1" ht="22.5" customHeight="1">
      <c r="A18" s="25" t="s">
        <v>30</v>
      </c>
      <c r="B18" s="25">
        <f aca="true" t="shared" si="3" ref="B18:M18">SUM(B19:B22)</f>
        <v>61</v>
      </c>
      <c r="C18" s="25"/>
      <c r="D18" s="25">
        <f t="shared" si="3"/>
        <v>2784</v>
      </c>
      <c r="E18" s="25">
        <f t="shared" si="3"/>
        <v>80</v>
      </c>
      <c r="F18" s="25">
        <f t="shared" si="3"/>
        <v>2109</v>
      </c>
      <c r="G18" s="25">
        <f t="shared" si="3"/>
        <v>480</v>
      </c>
      <c r="H18" s="25">
        <f t="shared" si="3"/>
        <v>120</v>
      </c>
      <c r="I18" s="25"/>
      <c r="J18" s="25">
        <f t="shared" si="3"/>
        <v>21</v>
      </c>
      <c r="K18" s="25">
        <f t="shared" si="3"/>
        <v>36</v>
      </c>
      <c r="L18" s="25">
        <f t="shared" si="3"/>
        <v>23</v>
      </c>
      <c r="M18" s="25">
        <f t="shared" si="3"/>
        <v>35</v>
      </c>
      <c r="N18" s="25"/>
      <c r="O18" s="25"/>
    </row>
    <row r="19" spans="1:15" s="16" customFormat="1" ht="22.5" customHeight="1">
      <c r="A19" s="26" t="s">
        <v>31</v>
      </c>
      <c r="B19" s="26">
        <v>20</v>
      </c>
      <c r="C19" s="26">
        <v>40</v>
      </c>
      <c r="D19" s="26">
        <v>800</v>
      </c>
      <c r="E19" s="26">
        <v>80</v>
      </c>
      <c r="F19" s="26">
        <v>210</v>
      </c>
      <c r="G19" s="26">
        <v>480</v>
      </c>
      <c r="H19" s="26">
        <v>120</v>
      </c>
      <c r="I19" s="26"/>
      <c r="J19" s="26">
        <v>9</v>
      </c>
      <c r="K19" s="26">
        <v>11</v>
      </c>
      <c r="L19" s="26">
        <v>5</v>
      </c>
      <c r="M19" s="26">
        <v>5</v>
      </c>
      <c r="N19" s="26"/>
      <c r="O19" s="26"/>
    </row>
    <row r="20" spans="1:15" s="16" customFormat="1" ht="22.5" customHeight="1">
      <c r="A20" s="26" t="s">
        <v>32</v>
      </c>
      <c r="B20" s="26">
        <v>19</v>
      </c>
      <c r="C20" s="26">
        <v>48</v>
      </c>
      <c r="D20" s="26">
        <v>912</v>
      </c>
      <c r="E20" s="26"/>
      <c r="F20" s="26">
        <v>858</v>
      </c>
      <c r="G20" s="26"/>
      <c r="H20" s="26"/>
      <c r="I20" s="26"/>
      <c r="J20" s="26">
        <v>12</v>
      </c>
      <c r="K20" s="26">
        <v>10</v>
      </c>
      <c r="L20" s="26">
        <v>12</v>
      </c>
      <c r="M20" s="26">
        <v>20</v>
      </c>
      <c r="N20" s="26"/>
      <c r="O20" s="26"/>
    </row>
    <row r="21" spans="1:15" s="16" customFormat="1" ht="22.5" customHeight="1">
      <c r="A21" s="26" t="s">
        <v>33</v>
      </c>
      <c r="B21" s="26">
        <v>14</v>
      </c>
      <c r="C21" s="26">
        <v>48</v>
      </c>
      <c r="D21" s="26">
        <v>672</v>
      </c>
      <c r="E21" s="26"/>
      <c r="F21" s="26">
        <v>641</v>
      </c>
      <c r="G21" s="26"/>
      <c r="H21" s="26"/>
      <c r="I21" s="26"/>
      <c r="J21" s="26"/>
      <c r="K21" s="26">
        <v>15</v>
      </c>
      <c r="L21" s="26">
        <v>6</v>
      </c>
      <c r="M21" s="26">
        <v>10</v>
      </c>
      <c r="N21" s="26"/>
      <c r="O21" s="26"/>
    </row>
    <row r="22" spans="1:15" s="16" customFormat="1" ht="22.5" customHeight="1">
      <c r="A22" s="26" t="s">
        <v>34</v>
      </c>
      <c r="B22" s="26">
        <v>8</v>
      </c>
      <c r="C22" s="26">
        <v>50</v>
      </c>
      <c r="D22" s="26">
        <v>400</v>
      </c>
      <c r="E22" s="26"/>
      <c r="F22" s="26">
        <v>400</v>
      </c>
      <c r="G22" s="26"/>
      <c r="H22" s="26"/>
      <c r="I22" s="26"/>
      <c r="J22" s="26"/>
      <c r="K22" s="26"/>
      <c r="L22" s="26"/>
      <c r="M22" s="26"/>
      <c r="N22" s="26"/>
      <c r="O22" s="26"/>
    </row>
    <row r="23" spans="1:15" s="15" customFormat="1" ht="22.5" customHeight="1">
      <c r="A23" s="25" t="s">
        <v>35</v>
      </c>
      <c r="B23" s="25">
        <f aca="true" t="shared" si="4" ref="B23:M23">SUM(B24:B26)</f>
        <v>24</v>
      </c>
      <c r="C23" s="25"/>
      <c r="D23" s="25">
        <f t="shared" si="4"/>
        <v>1032</v>
      </c>
      <c r="E23" s="25"/>
      <c r="F23" s="25">
        <f t="shared" si="4"/>
        <v>588</v>
      </c>
      <c r="G23" s="25">
        <f t="shared" si="4"/>
        <v>404</v>
      </c>
      <c r="H23" s="25">
        <f t="shared" si="4"/>
        <v>90</v>
      </c>
      <c r="I23" s="25"/>
      <c r="J23" s="25">
        <f t="shared" si="4"/>
        <v>5</v>
      </c>
      <c r="K23" s="25">
        <f t="shared" si="4"/>
        <v>5</v>
      </c>
      <c r="L23" s="25">
        <f t="shared" si="4"/>
        <v>2</v>
      </c>
      <c r="M23" s="25">
        <f t="shared" si="4"/>
        <v>28</v>
      </c>
      <c r="N23" s="25"/>
      <c r="O23" s="25"/>
    </row>
    <row r="24" spans="1:15" s="16" customFormat="1" ht="22.5" customHeight="1">
      <c r="A24" s="26" t="s">
        <v>36</v>
      </c>
      <c r="B24" s="26">
        <v>16</v>
      </c>
      <c r="C24" s="26">
        <v>42</v>
      </c>
      <c r="D24" s="26">
        <v>672</v>
      </c>
      <c r="E24" s="26"/>
      <c r="F24" s="26">
        <v>258</v>
      </c>
      <c r="G24" s="26">
        <v>404</v>
      </c>
      <c r="H24" s="26">
        <v>90</v>
      </c>
      <c r="I24" s="26"/>
      <c r="J24" s="26">
        <v>5</v>
      </c>
      <c r="K24" s="26"/>
      <c r="L24" s="26"/>
      <c r="M24" s="26">
        <v>5</v>
      </c>
      <c r="N24" s="26"/>
      <c r="O24" s="26"/>
    </row>
    <row r="25" spans="1:15" s="16" customFormat="1" ht="22.5" customHeight="1">
      <c r="A25" s="26" t="s">
        <v>37</v>
      </c>
      <c r="B25" s="26">
        <v>4</v>
      </c>
      <c r="C25" s="26">
        <v>45</v>
      </c>
      <c r="D25" s="26">
        <v>180</v>
      </c>
      <c r="E25" s="26"/>
      <c r="F25" s="26">
        <v>160</v>
      </c>
      <c r="G25" s="26"/>
      <c r="H25" s="26"/>
      <c r="I25" s="26"/>
      <c r="J25" s="26"/>
      <c r="K25" s="26"/>
      <c r="L25" s="26"/>
      <c r="M25" s="26">
        <v>20</v>
      </c>
      <c r="N25" s="26"/>
      <c r="O25" s="26"/>
    </row>
    <row r="26" spans="1:15" s="16" customFormat="1" ht="22.5" customHeight="1">
      <c r="A26" s="26" t="s">
        <v>38</v>
      </c>
      <c r="B26" s="26">
        <v>4</v>
      </c>
      <c r="C26" s="26">
        <v>45</v>
      </c>
      <c r="D26" s="26">
        <v>180</v>
      </c>
      <c r="E26" s="26"/>
      <c r="F26" s="26">
        <v>170</v>
      </c>
      <c r="G26" s="26"/>
      <c r="H26" s="26"/>
      <c r="I26" s="26"/>
      <c r="J26" s="26"/>
      <c r="K26" s="26">
        <v>5</v>
      </c>
      <c r="L26" s="26">
        <v>2</v>
      </c>
      <c r="M26" s="26">
        <v>3</v>
      </c>
      <c r="N26" s="26"/>
      <c r="O26" s="26"/>
    </row>
    <row r="27" spans="1:15" s="15" customFormat="1" ht="22.5" customHeight="1">
      <c r="A27" s="25" t="s">
        <v>39</v>
      </c>
      <c r="B27" s="25">
        <f aca="true" t="shared" si="5" ref="B27:N27">SUM(B28:B29)</f>
        <v>26</v>
      </c>
      <c r="C27" s="25"/>
      <c r="D27" s="25">
        <f t="shared" si="5"/>
        <v>1152</v>
      </c>
      <c r="E27" s="25"/>
      <c r="F27" s="25">
        <f t="shared" si="5"/>
        <v>715</v>
      </c>
      <c r="G27" s="25">
        <f t="shared" si="5"/>
        <v>404</v>
      </c>
      <c r="H27" s="25">
        <f t="shared" si="5"/>
        <v>170</v>
      </c>
      <c r="I27" s="25"/>
      <c r="J27" s="25">
        <f t="shared" si="5"/>
        <v>3</v>
      </c>
      <c r="K27" s="25">
        <f t="shared" si="5"/>
        <v>9</v>
      </c>
      <c r="L27" s="25"/>
      <c r="M27" s="25">
        <f t="shared" si="5"/>
        <v>18</v>
      </c>
      <c r="N27" s="25">
        <f t="shared" si="5"/>
        <v>3</v>
      </c>
      <c r="O27" s="25"/>
    </row>
    <row r="28" spans="1:15" s="16" customFormat="1" ht="35.25" customHeight="1">
      <c r="A28" s="26" t="s">
        <v>40</v>
      </c>
      <c r="B28" s="26">
        <v>16</v>
      </c>
      <c r="C28" s="26">
        <v>42</v>
      </c>
      <c r="D28" s="26">
        <v>672</v>
      </c>
      <c r="E28" s="26"/>
      <c r="F28" s="26">
        <v>253</v>
      </c>
      <c r="G28" s="26">
        <v>404</v>
      </c>
      <c r="H28" s="26">
        <v>170</v>
      </c>
      <c r="I28" s="26"/>
      <c r="J28" s="26">
        <v>3</v>
      </c>
      <c r="K28" s="26">
        <v>9</v>
      </c>
      <c r="L28" s="26"/>
      <c r="M28" s="26"/>
      <c r="N28" s="26">
        <v>3</v>
      </c>
      <c r="O28" s="26"/>
    </row>
    <row r="29" spans="1:15" s="16" customFormat="1" ht="35.25" customHeight="1">
      <c r="A29" s="26" t="s">
        <v>41</v>
      </c>
      <c r="B29" s="26">
        <v>10</v>
      </c>
      <c r="C29" s="26">
        <v>48</v>
      </c>
      <c r="D29" s="26">
        <v>480</v>
      </c>
      <c r="E29" s="26"/>
      <c r="F29" s="26">
        <v>462</v>
      </c>
      <c r="G29" s="26"/>
      <c r="H29" s="26"/>
      <c r="I29" s="26"/>
      <c r="J29" s="26"/>
      <c r="K29" s="26"/>
      <c r="L29" s="26"/>
      <c r="M29" s="26">
        <v>18</v>
      </c>
      <c r="N29" s="26"/>
      <c r="O29" s="26"/>
    </row>
    <row r="30" spans="1:15" s="15" customFormat="1" ht="22.5" customHeight="1">
      <c r="A30" s="25" t="s">
        <v>42</v>
      </c>
      <c r="B30" s="25">
        <f aca="true" t="shared" si="6" ref="B30:M30">SUM(B31)</f>
        <v>12</v>
      </c>
      <c r="C30" s="25"/>
      <c r="D30" s="25">
        <f t="shared" si="6"/>
        <v>570</v>
      </c>
      <c r="E30" s="25"/>
      <c r="F30" s="25">
        <f t="shared" si="6"/>
        <v>204</v>
      </c>
      <c r="G30" s="25">
        <f t="shared" si="6"/>
        <v>342</v>
      </c>
      <c r="H30" s="25">
        <f t="shared" si="6"/>
        <v>105</v>
      </c>
      <c r="I30" s="25"/>
      <c r="J30" s="25">
        <f t="shared" si="6"/>
        <v>6</v>
      </c>
      <c r="K30" s="25">
        <f t="shared" si="6"/>
        <v>7</v>
      </c>
      <c r="L30" s="25"/>
      <c r="M30" s="25">
        <f t="shared" si="6"/>
        <v>11</v>
      </c>
      <c r="N30" s="25"/>
      <c r="O30" s="25"/>
    </row>
    <row r="31" spans="1:15" s="16" customFormat="1" ht="30" customHeight="1">
      <c r="A31" s="26" t="s">
        <v>43</v>
      </c>
      <c r="B31" s="26">
        <v>12</v>
      </c>
      <c r="C31" s="26" t="s">
        <v>274</v>
      </c>
      <c r="D31" s="26">
        <v>570</v>
      </c>
      <c r="E31" s="26"/>
      <c r="F31" s="26">
        <v>204</v>
      </c>
      <c r="G31" s="26">
        <v>342</v>
      </c>
      <c r="H31" s="26">
        <v>105</v>
      </c>
      <c r="I31" s="26"/>
      <c r="J31" s="26">
        <v>6</v>
      </c>
      <c r="K31" s="26">
        <v>7</v>
      </c>
      <c r="L31" s="26"/>
      <c r="M31" s="26">
        <v>11</v>
      </c>
      <c r="N31" s="26"/>
      <c r="O31" s="26"/>
    </row>
    <row r="32" spans="1:15" s="15" customFormat="1" ht="22.5" customHeight="1">
      <c r="A32" s="25" t="s">
        <v>44</v>
      </c>
      <c r="B32" s="25">
        <f aca="true" t="shared" si="7" ref="B32:M32">SUM(B33:B34)</f>
        <v>21</v>
      </c>
      <c r="C32" s="25"/>
      <c r="D32" s="25">
        <f t="shared" si="7"/>
        <v>905</v>
      </c>
      <c r="E32" s="25"/>
      <c r="F32" s="25">
        <f t="shared" si="7"/>
        <v>498</v>
      </c>
      <c r="G32" s="25">
        <f t="shared" si="7"/>
        <v>372</v>
      </c>
      <c r="H32" s="25"/>
      <c r="I32" s="25"/>
      <c r="J32" s="25"/>
      <c r="K32" s="25">
        <f t="shared" si="7"/>
        <v>15</v>
      </c>
      <c r="L32" s="25">
        <f t="shared" si="7"/>
        <v>6</v>
      </c>
      <c r="M32" s="25">
        <f t="shared" si="7"/>
        <v>14</v>
      </c>
      <c r="N32" s="25"/>
      <c r="O32" s="25"/>
    </row>
    <row r="33" spans="1:15" s="16" customFormat="1" ht="18.75" customHeight="1">
      <c r="A33" s="26" t="s">
        <v>45</v>
      </c>
      <c r="B33" s="26">
        <v>15</v>
      </c>
      <c r="C33" s="26" t="s">
        <v>275</v>
      </c>
      <c r="D33" s="26">
        <v>620</v>
      </c>
      <c r="E33" s="26"/>
      <c r="F33" s="26">
        <v>228</v>
      </c>
      <c r="G33" s="26">
        <v>372</v>
      </c>
      <c r="H33" s="26"/>
      <c r="I33" s="26"/>
      <c r="J33" s="26"/>
      <c r="K33" s="26">
        <v>10</v>
      </c>
      <c r="L33" s="26">
        <v>4</v>
      </c>
      <c r="M33" s="26">
        <v>6</v>
      </c>
      <c r="N33" s="26"/>
      <c r="O33" s="26"/>
    </row>
    <row r="34" spans="1:15" s="16" customFormat="1" ht="18.75" customHeight="1">
      <c r="A34" s="26" t="s">
        <v>46</v>
      </c>
      <c r="B34" s="26">
        <v>6</v>
      </c>
      <c r="C34" s="26" t="s">
        <v>274</v>
      </c>
      <c r="D34" s="26">
        <v>285</v>
      </c>
      <c r="E34" s="26"/>
      <c r="F34" s="26">
        <v>270</v>
      </c>
      <c r="G34" s="26"/>
      <c r="H34" s="26"/>
      <c r="I34" s="26"/>
      <c r="J34" s="26"/>
      <c r="K34" s="26">
        <v>5</v>
      </c>
      <c r="L34" s="26">
        <v>2</v>
      </c>
      <c r="M34" s="26">
        <v>8</v>
      </c>
      <c r="N34" s="26"/>
      <c r="O34" s="26"/>
    </row>
    <row r="35" spans="1:15" s="15" customFormat="1" ht="18.75" customHeight="1">
      <c r="A35" s="25" t="s">
        <v>47</v>
      </c>
      <c r="B35" s="25">
        <f>SUM(B36)</f>
        <v>16</v>
      </c>
      <c r="C35" s="25"/>
      <c r="D35" s="25">
        <f>SUM(D36)</f>
        <v>640</v>
      </c>
      <c r="E35" s="25"/>
      <c r="F35" s="25">
        <f>SUM(F36)</f>
        <v>218</v>
      </c>
      <c r="G35" s="25">
        <f>SUM(G36)</f>
        <v>390</v>
      </c>
      <c r="H35" s="25">
        <f>SUM(H36)</f>
        <v>48</v>
      </c>
      <c r="I35" s="25"/>
      <c r="J35" s="25"/>
      <c r="K35" s="25">
        <f>SUM(K36)</f>
        <v>9</v>
      </c>
      <c r="L35" s="25">
        <f>SUM(L36)</f>
        <v>5</v>
      </c>
      <c r="M35" s="25">
        <f>SUM(M36)</f>
        <v>18</v>
      </c>
      <c r="N35" s="25"/>
      <c r="O35" s="25"/>
    </row>
    <row r="36" spans="1:15" s="15" customFormat="1" ht="18.75" customHeight="1">
      <c r="A36" s="26" t="s">
        <v>48</v>
      </c>
      <c r="B36" s="26">
        <v>16</v>
      </c>
      <c r="C36" s="26">
        <v>40</v>
      </c>
      <c r="D36" s="26">
        <v>640</v>
      </c>
      <c r="E36" s="26"/>
      <c r="F36" s="26">
        <v>218</v>
      </c>
      <c r="G36" s="26">
        <v>390</v>
      </c>
      <c r="H36" s="26">
        <v>48</v>
      </c>
      <c r="I36" s="26"/>
      <c r="J36" s="26"/>
      <c r="K36" s="26">
        <v>9</v>
      </c>
      <c r="L36" s="26">
        <v>5</v>
      </c>
      <c r="M36" s="26">
        <v>18</v>
      </c>
      <c r="N36" s="26"/>
      <c r="O36" s="26"/>
    </row>
    <row r="37" spans="1:15" s="15" customFormat="1" ht="18.75" customHeight="1">
      <c r="A37" s="25" t="s">
        <v>49</v>
      </c>
      <c r="B37" s="25">
        <f aca="true" t="shared" si="8" ref="B37:M37">SUM(B38:B39)</f>
        <v>28</v>
      </c>
      <c r="C37" s="25"/>
      <c r="D37" s="25">
        <f t="shared" si="8"/>
        <v>1350</v>
      </c>
      <c r="E37" s="25"/>
      <c r="F37" s="25">
        <f t="shared" si="8"/>
        <v>882</v>
      </c>
      <c r="G37" s="25">
        <f t="shared" si="8"/>
        <v>390</v>
      </c>
      <c r="H37" s="25">
        <f t="shared" si="8"/>
        <v>100</v>
      </c>
      <c r="I37" s="25"/>
      <c r="J37" s="25">
        <f>SUM(J38:J39)</f>
        <v>5</v>
      </c>
      <c r="K37" s="25">
        <f t="shared" si="8"/>
        <v>21</v>
      </c>
      <c r="L37" s="25"/>
      <c r="M37" s="25">
        <f t="shared" si="8"/>
        <v>52</v>
      </c>
      <c r="N37" s="25"/>
      <c r="O37" s="25"/>
    </row>
    <row r="38" spans="1:15" s="16" customFormat="1" ht="18.75" customHeight="1">
      <c r="A38" s="26" t="s">
        <v>50</v>
      </c>
      <c r="B38" s="26">
        <v>14</v>
      </c>
      <c r="C38" s="26" t="s">
        <v>276</v>
      </c>
      <c r="D38" s="26">
        <v>650</v>
      </c>
      <c r="E38" s="26"/>
      <c r="F38" s="26">
        <v>247</v>
      </c>
      <c r="G38" s="26">
        <v>390</v>
      </c>
      <c r="H38" s="26">
        <v>100</v>
      </c>
      <c r="I38" s="26"/>
      <c r="J38" s="26"/>
      <c r="K38" s="26">
        <v>6</v>
      </c>
      <c r="L38" s="26"/>
      <c r="M38" s="26">
        <v>7</v>
      </c>
      <c r="N38" s="26"/>
      <c r="O38" s="26"/>
    </row>
    <row r="39" spans="1:15" s="16" customFormat="1" ht="18.75" customHeight="1">
      <c r="A39" s="26" t="s">
        <v>51</v>
      </c>
      <c r="B39" s="26">
        <v>14</v>
      </c>
      <c r="C39" s="26">
        <v>50</v>
      </c>
      <c r="D39" s="26">
        <v>700</v>
      </c>
      <c r="E39" s="26"/>
      <c r="F39" s="26">
        <v>635</v>
      </c>
      <c r="G39" s="26"/>
      <c r="H39" s="26"/>
      <c r="I39" s="26"/>
      <c r="J39" s="26">
        <v>5</v>
      </c>
      <c r="K39" s="26">
        <v>15</v>
      </c>
      <c r="L39" s="26"/>
      <c r="M39" s="26">
        <v>45</v>
      </c>
      <c r="N39" s="26"/>
      <c r="O39" s="26" t="s">
        <v>52</v>
      </c>
    </row>
  </sheetData>
  <sheetProtection/>
  <autoFilter ref="A5:O39"/>
  <mergeCells count="17">
    <mergeCell ref="A1:K1"/>
    <mergeCell ref="H4:H5"/>
    <mergeCell ref="B3:D3"/>
    <mergeCell ref="E3:I3"/>
    <mergeCell ref="J3:N3"/>
    <mergeCell ref="K4:N4"/>
    <mergeCell ref="G4:G5"/>
    <mergeCell ref="A2:O2"/>
    <mergeCell ref="O3:O5"/>
    <mergeCell ref="E4:E5"/>
    <mergeCell ref="F4:F5"/>
    <mergeCell ref="A3:A5"/>
    <mergeCell ref="B4:B5"/>
    <mergeCell ref="C4:C5"/>
    <mergeCell ref="D4:D5"/>
    <mergeCell ref="I4:I5"/>
    <mergeCell ref="J4:J5"/>
  </mergeCells>
  <printOptions horizontalCentered="1"/>
  <pageMargins left="0" right="0" top="0" bottom="0.7874015748031497" header="0.5118110236220472" footer="0.5118110236220472"/>
  <pageSetup horizontalDpi="600" verticalDpi="6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P10"/>
  <sheetViews>
    <sheetView workbookViewId="0" topLeftCell="A1">
      <selection activeCell="B13" sqref="B12:B13"/>
    </sheetView>
  </sheetViews>
  <sheetFormatPr defaultColWidth="9.00390625" defaultRowHeight="14.25"/>
  <cols>
    <col min="1" max="1" width="20.25390625" style="12" customWidth="1"/>
    <col min="2" max="3" width="8.00390625" style="12" customWidth="1"/>
    <col min="4" max="4" width="8.375" style="12" customWidth="1"/>
    <col min="5" max="5" width="14.875" style="12" customWidth="1"/>
    <col min="6" max="6" width="6.875" style="12" customWidth="1"/>
    <col min="7" max="7" width="8.125" style="12" customWidth="1"/>
    <col min="8" max="8" width="7.375" style="12" customWidth="1"/>
    <col min="9" max="9" width="7.875" style="12" customWidth="1"/>
    <col min="10" max="10" width="8.00390625" style="12" customWidth="1"/>
    <col min="11" max="11" width="7.625" style="12" customWidth="1"/>
    <col min="12" max="12" width="7.75390625" style="12" customWidth="1"/>
    <col min="13" max="13" width="7.50390625" style="12" customWidth="1"/>
    <col min="14" max="16" width="9.00390625" style="13" customWidth="1"/>
    <col min="17" max="16384" width="9.00390625" style="12" customWidth="1"/>
  </cols>
  <sheetData>
    <row r="1" spans="1:2" ht="21" customHeight="1">
      <c r="A1" s="20" t="s">
        <v>53</v>
      </c>
      <c r="B1" s="20"/>
    </row>
    <row r="2" spans="1:13" ht="42" customHeight="1">
      <c r="A2" s="19" t="s">
        <v>54</v>
      </c>
      <c r="B2" s="19"/>
      <c r="C2" s="19"/>
      <c r="D2" s="19"/>
      <c r="E2" s="19"/>
      <c r="F2" s="19"/>
      <c r="G2" s="19"/>
      <c r="H2" s="19"/>
      <c r="I2" s="19"/>
      <c r="J2" s="19"/>
      <c r="K2" s="19"/>
      <c r="L2" s="19"/>
      <c r="M2" s="19"/>
    </row>
    <row r="3" spans="1:16" s="18" customFormat="1" ht="24" customHeight="1">
      <c r="A3" s="24" t="s">
        <v>2</v>
      </c>
      <c r="B3" s="24" t="s">
        <v>3</v>
      </c>
      <c r="C3" s="24"/>
      <c r="D3" s="24"/>
      <c r="E3" s="24"/>
      <c r="F3" s="24"/>
      <c r="G3" s="24" t="s">
        <v>4</v>
      </c>
      <c r="H3" s="24"/>
      <c r="I3" s="24" t="s">
        <v>5</v>
      </c>
      <c r="J3" s="24"/>
      <c r="K3" s="24"/>
      <c r="L3" s="24"/>
      <c r="M3" s="24" t="s">
        <v>6</v>
      </c>
      <c r="N3" s="14"/>
      <c r="O3" s="17"/>
      <c r="P3" s="17"/>
    </row>
    <row r="4" spans="1:16" s="18" customFormat="1" ht="19.5" customHeight="1">
      <c r="A4" s="24"/>
      <c r="B4" s="24" t="s">
        <v>9</v>
      </c>
      <c r="C4" s="24" t="s">
        <v>55</v>
      </c>
      <c r="D4" s="24"/>
      <c r="E4" s="24"/>
      <c r="F4" s="24" t="s">
        <v>7</v>
      </c>
      <c r="G4" s="24" t="s">
        <v>11</v>
      </c>
      <c r="H4" s="24" t="s">
        <v>13</v>
      </c>
      <c r="I4" s="24" t="s">
        <v>16</v>
      </c>
      <c r="J4" s="24" t="s">
        <v>17</v>
      </c>
      <c r="K4" s="24" t="s">
        <v>18</v>
      </c>
      <c r="L4" s="24" t="s">
        <v>19</v>
      </c>
      <c r="M4" s="24"/>
      <c r="N4" s="14"/>
      <c r="O4" s="17"/>
      <c r="P4" s="17"/>
    </row>
    <row r="5" spans="1:16" s="18" customFormat="1" ht="19.5" customHeight="1">
      <c r="A5" s="24"/>
      <c r="B5" s="24"/>
      <c r="C5" s="24" t="s">
        <v>56</v>
      </c>
      <c r="D5" s="24" t="s">
        <v>57</v>
      </c>
      <c r="E5" s="27" t="s">
        <v>58</v>
      </c>
      <c r="F5" s="24"/>
      <c r="G5" s="24"/>
      <c r="H5" s="24"/>
      <c r="I5" s="24"/>
      <c r="J5" s="24"/>
      <c r="K5" s="24"/>
      <c r="L5" s="24"/>
      <c r="M5" s="24"/>
      <c r="N5" s="14"/>
      <c r="O5" s="17"/>
      <c r="P5" s="17"/>
    </row>
    <row r="6" spans="1:16" s="18" customFormat="1" ht="12" customHeight="1">
      <c r="A6" s="24"/>
      <c r="B6" s="24"/>
      <c r="C6" s="24"/>
      <c r="D6" s="24"/>
      <c r="E6" s="28"/>
      <c r="F6" s="24"/>
      <c r="G6" s="24"/>
      <c r="H6" s="24"/>
      <c r="I6" s="24"/>
      <c r="J6" s="24"/>
      <c r="K6" s="24"/>
      <c r="L6" s="24"/>
      <c r="M6" s="24"/>
      <c r="N6" s="14"/>
      <c r="O6" s="17"/>
      <c r="P6" s="17"/>
    </row>
    <row r="7" spans="1:16" s="18" customFormat="1" ht="30.75" customHeight="1">
      <c r="A7" s="25" t="s">
        <v>20</v>
      </c>
      <c r="B7" s="25">
        <f aca="true" t="shared" si="0" ref="B7:L7">SUM(B8)</f>
        <v>2632</v>
      </c>
      <c r="C7" s="25">
        <f t="shared" si="0"/>
        <v>1288</v>
      </c>
      <c r="D7" s="25">
        <f t="shared" si="0"/>
        <v>1344</v>
      </c>
      <c r="E7" s="25"/>
      <c r="F7" s="25">
        <f t="shared" si="0"/>
        <v>56</v>
      </c>
      <c r="G7" s="25">
        <f t="shared" si="0"/>
        <v>1150</v>
      </c>
      <c r="H7" s="25"/>
      <c r="I7" s="25">
        <f t="shared" si="0"/>
        <v>52</v>
      </c>
      <c r="J7" s="25">
        <f t="shared" si="0"/>
        <v>28</v>
      </c>
      <c r="K7" s="25">
        <f t="shared" si="0"/>
        <v>48</v>
      </c>
      <c r="L7" s="25">
        <f t="shared" si="0"/>
        <v>10</v>
      </c>
      <c r="M7" s="25"/>
      <c r="N7" s="14"/>
      <c r="O7" s="17"/>
      <c r="P7" s="17"/>
    </row>
    <row r="8" spans="1:16" s="18" customFormat="1" ht="30.75" customHeight="1">
      <c r="A8" s="25" t="s">
        <v>59</v>
      </c>
      <c r="B8" s="25">
        <f aca="true" t="shared" si="1" ref="B8:L8">SUM(B9:B10)</f>
        <v>2632</v>
      </c>
      <c r="C8" s="25">
        <f t="shared" si="1"/>
        <v>1288</v>
      </c>
      <c r="D8" s="25">
        <f t="shared" si="1"/>
        <v>1344</v>
      </c>
      <c r="E8" s="25"/>
      <c r="F8" s="25">
        <f t="shared" si="1"/>
        <v>56</v>
      </c>
      <c r="G8" s="25">
        <f t="shared" si="1"/>
        <v>1150</v>
      </c>
      <c r="H8" s="25"/>
      <c r="I8" s="25">
        <f t="shared" si="1"/>
        <v>52</v>
      </c>
      <c r="J8" s="25">
        <f t="shared" si="1"/>
        <v>28</v>
      </c>
      <c r="K8" s="25">
        <f t="shared" si="1"/>
        <v>48</v>
      </c>
      <c r="L8" s="25">
        <f t="shared" si="1"/>
        <v>10</v>
      </c>
      <c r="M8" s="25"/>
      <c r="N8" s="14"/>
      <c r="O8" s="17"/>
      <c r="P8" s="17"/>
    </row>
    <row r="9" spans="1:16" s="18" customFormat="1" ht="30" customHeight="1">
      <c r="A9" s="26" t="s">
        <v>60</v>
      </c>
      <c r="B9" s="26">
        <v>1452</v>
      </c>
      <c r="C9" s="26">
        <v>828</v>
      </c>
      <c r="D9" s="26">
        <v>624</v>
      </c>
      <c r="E9" s="26" t="s">
        <v>61</v>
      </c>
      <c r="F9" s="26">
        <v>31</v>
      </c>
      <c r="G9" s="26">
        <v>713</v>
      </c>
      <c r="H9" s="26"/>
      <c r="I9" s="26">
        <v>35</v>
      </c>
      <c r="J9" s="26">
        <v>25</v>
      </c>
      <c r="K9" s="26">
        <v>45</v>
      </c>
      <c r="L9" s="26">
        <v>10</v>
      </c>
      <c r="M9" s="26"/>
      <c r="N9" s="14"/>
      <c r="O9" s="17"/>
      <c r="P9" s="17"/>
    </row>
    <row r="10" spans="1:16" s="18" customFormat="1" ht="48.75" customHeight="1">
      <c r="A10" s="26" t="s">
        <v>62</v>
      </c>
      <c r="B10" s="26">
        <v>1180</v>
      </c>
      <c r="C10" s="26">
        <v>460</v>
      </c>
      <c r="D10" s="26">
        <v>720</v>
      </c>
      <c r="E10" s="26" t="s">
        <v>63</v>
      </c>
      <c r="F10" s="26">
        <v>25</v>
      </c>
      <c r="G10" s="26">
        <v>437</v>
      </c>
      <c r="H10" s="26"/>
      <c r="I10" s="26">
        <v>17</v>
      </c>
      <c r="J10" s="26">
        <v>3</v>
      </c>
      <c r="K10" s="26">
        <v>3</v>
      </c>
      <c r="L10" s="26"/>
      <c r="M10" s="26"/>
      <c r="N10" s="14"/>
      <c r="O10" s="17"/>
      <c r="P10" s="17"/>
    </row>
  </sheetData>
  <sheetProtection/>
  <mergeCells count="19">
    <mergeCell ref="C4:E4"/>
    <mergeCell ref="L4:L6"/>
    <mergeCell ref="M3:M6"/>
    <mergeCell ref="F4:F6"/>
    <mergeCell ref="G4:G6"/>
    <mergeCell ref="H4:H6"/>
    <mergeCell ref="I4:I6"/>
    <mergeCell ref="J4:J6"/>
    <mergeCell ref="K4:K6"/>
    <mergeCell ref="A1:B1"/>
    <mergeCell ref="A2:M2"/>
    <mergeCell ref="B3:F3"/>
    <mergeCell ref="G3:H3"/>
    <mergeCell ref="I3:L3"/>
    <mergeCell ref="A3:A6"/>
    <mergeCell ref="B4:B6"/>
    <mergeCell ref="C5:C6"/>
    <mergeCell ref="D5:D6"/>
    <mergeCell ref="E5:E6"/>
  </mergeCells>
  <printOptions horizontalCentered="1"/>
  <pageMargins left="0" right="0" top="0" bottom="0" header="0.5118110236220472" footer="0.5118110236220472"/>
  <pageSetup horizontalDpi="600" verticalDpi="600" orientation="landscape" paperSize="9" scale="105"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P169"/>
  <sheetViews>
    <sheetView tabSelected="1" workbookViewId="0" topLeftCell="A156">
      <selection activeCell="A3" sqref="A3:K169"/>
    </sheetView>
  </sheetViews>
  <sheetFormatPr defaultColWidth="12.50390625" defaultRowHeight="14.25"/>
  <cols>
    <col min="1" max="1" width="16.75390625" style="2" customWidth="1"/>
    <col min="2" max="2" width="11.875" style="2" customWidth="1"/>
    <col min="3" max="3" width="7.125" style="2" customWidth="1"/>
    <col min="4" max="4" width="8.50390625" style="2" customWidth="1"/>
    <col min="5" max="6" width="8.875" style="2" customWidth="1"/>
    <col min="7" max="7" width="9.625" style="2" customWidth="1"/>
    <col min="8" max="9" width="8.625" style="2" customWidth="1"/>
    <col min="10" max="10" width="16.50390625" style="2" customWidth="1"/>
    <col min="11" max="11" width="33.625" style="11" customWidth="1"/>
    <col min="12" max="13" width="12.50390625" style="1" customWidth="1"/>
    <col min="14" max="16384" width="12.50390625" style="2" customWidth="1"/>
  </cols>
  <sheetData>
    <row r="1" spans="1:11" ht="15">
      <c r="A1" s="20" t="s">
        <v>64</v>
      </c>
      <c r="B1" s="20"/>
      <c r="C1" s="20"/>
      <c r="D1" s="20"/>
      <c r="E1" s="20"/>
      <c r="F1" s="20"/>
      <c r="G1" s="20"/>
      <c r="H1" s="20"/>
      <c r="I1" s="20"/>
      <c r="J1" s="20"/>
      <c r="K1" s="20"/>
    </row>
    <row r="2" spans="1:11" ht="30" customHeight="1">
      <c r="A2" s="19" t="s">
        <v>253</v>
      </c>
      <c r="B2" s="19"/>
      <c r="C2" s="19"/>
      <c r="D2" s="19"/>
      <c r="E2" s="19"/>
      <c r="F2" s="19"/>
      <c r="G2" s="19"/>
      <c r="H2" s="19"/>
      <c r="I2" s="19"/>
      <c r="J2" s="19"/>
      <c r="K2" s="19"/>
    </row>
    <row r="3" spans="1:13" s="4" customFormat="1" ht="19.5" customHeight="1">
      <c r="A3" s="21" t="s">
        <v>2</v>
      </c>
      <c r="B3" s="21" t="s">
        <v>65</v>
      </c>
      <c r="C3" s="21" t="s">
        <v>66</v>
      </c>
      <c r="D3" s="21" t="s">
        <v>7</v>
      </c>
      <c r="E3" s="21" t="s">
        <v>67</v>
      </c>
      <c r="F3" s="21" t="s">
        <v>68</v>
      </c>
      <c r="G3" s="21" t="s">
        <v>69</v>
      </c>
      <c r="H3" s="21"/>
      <c r="I3" s="21"/>
      <c r="J3" s="21"/>
      <c r="K3" s="21" t="s">
        <v>6</v>
      </c>
      <c r="L3" s="3"/>
      <c r="M3" s="3"/>
    </row>
    <row r="4" spans="1:13" s="6" customFormat="1" ht="26.25" customHeight="1">
      <c r="A4" s="21"/>
      <c r="B4" s="21"/>
      <c r="C4" s="21"/>
      <c r="D4" s="21"/>
      <c r="E4" s="21"/>
      <c r="F4" s="21"/>
      <c r="G4" s="29" t="s">
        <v>70</v>
      </c>
      <c r="H4" s="29" t="s">
        <v>71</v>
      </c>
      <c r="I4" s="29" t="s">
        <v>72</v>
      </c>
      <c r="J4" s="29" t="s">
        <v>73</v>
      </c>
      <c r="K4" s="21"/>
      <c r="L4" s="5"/>
      <c r="M4" s="5"/>
    </row>
    <row r="5" spans="1:13" s="4" customFormat="1" ht="24.75" customHeight="1">
      <c r="A5" s="22" t="s">
        <v>20</v>
      </c>
      <c r="B5" s="22"/>
      <c r="C5" s="22"/>
      <c r="D5" s="22">
        <f>D6+D46+D61+D87+D102+D118+D139+D131+D154</f>
        <v>257</v>
      </c>
      <c r="E5" s="22">
        <f>E6+E46+E61+E87+E102+E118+E139+E131+E154</f>
        <v>11538</v>
      </c>
      <c r="F5" s="22">
        <f>F6+F46+F61+F87+F102+F118+F139+F131+F154</f>
        <v>883</v>
      </c>
      <c r="G5" s="29"/>
      <c r="H5" s="29"/>
      <c r="I5" s="22">
        <f>I6+I46+I61+I87+I102+I118+I139+I131+I154</f>
        <v>2497</v>
      </c>
      <c r="J5" s="29"/>
      <c r="K5" s="30"/>
      <c r="L5" s="3"/>
      <c r="M5" s="3"/>
    </row>
    <row r="6" spans="1:13" s="4" customFormat="1" ht="24.75" customHeight="1">
      <c r="A6" s="22" t="s">
        <v>21</v>
      </c>
      <c r="B6" s="22"/>
      <c r="C6" s="22"/>
      <c r="D6" s="22">
        <f>D8+D29+D32+D43+D45</f>
        <v>48</v>
      </c>
      <c r="E6" s="22">
        <f>E8+E29+E32+E43+E45</f>
        <v>2041</v>
      </c>
      <c r="F6" s="22">
        <f>F8+F29+F32+F43+F45</f>
        <v>549</v>
      </c>
      <c r="G6" s="29"/>
      <c r="H6" s="29"/>
      <c r="I6" s="22">
        <f>I8+I29+I32+I43+I45</f>
        <v>270</v>
      </c>
      <c r="J6" s="29"/>
      <c r="K6" s="30"/>
      <c r="L6" s="3"/>
      <c r="M6" s="3"/>
    </row>
    <row r="7" spans="1:13" s="6" customFormat="1" ht="64.5" customHeight="1">
      <c r="A7" s="46" t="s">
        <v>74</v>
      </c>
      <c r="B7" s="31" t="s">
        <v>175</v>
      </c>
      <c r="C7" s="23" t="s">
        <v>77</v>
      </c>
      <c r="D7" s="23">
        <v>3</v>
      </c>
      <c r="E7" s="23">
        <v>120</v>
      </c>
      <c r="F7" s="23">
        <v>120</v>
      </c>
      <c r="G7" s="32"/>
      <c r="H7" s="32"/>
      <c r="I7" s="32"/>
      <c r="J7" s="32"/>
      <c r="K7" s="33" t="s">
        <v>176</v>
      </c>
      <c r="L7" s="5"/>
      <c r="M7" s="5"/>
    </row>
    <row r="8" spans="1:13" s="4" customFormat="1" ht="30.75" customHeight="1">
      <c r="A8" s="21"/>
      <c r="B8" s="22" t="s">
        <v>75</v>
      </c>
      <c r="C8" s="22"/>
      <c r="D8" s="22">
        <f>SUM(D7:D7)</f>
        <v>3</v>
      </c>
      <c r="E8" s="22">
        <f>SUM(E7:E7)</f>
        <v>120</v>
      </c>
      <c r="F8" s="22">
        <f>SUM(F7:F7)</f>
        <v>120</v>
      </c>
      <c r="G8" s="29"/>
      <c r="H8" s="29"/>
      <c r="I8" s="29"/>
      <c r="J8" s="29"/>
      <c r="K8" s="30"/>
      <c r="L8" s="3"/>
      <c r="M8" s="3"/>
    </row>
    <row r="9" spans="1:13" s="4" customFormat="1" ht="30.75" customHeight="1">
      <c r="A9" s="58" t="s">
        <v>76</v>
      </c>
      <c r="B9" s="58" t="s">
        <v>175</v>
      </c>
      <c r="C9" s="34">
        <v>3</v>
      </c>
      <c r="D9" s="34">
        <v>1</v>
      </c>
      <c r="E9" s="34">
        <v>45</v>
      </c>
      <c r="F9" s="34">
        <v>4</v>
      </c>
      <c r="G9" s="35"/>
      <c r="H9" s="35"/>
      <c r="I9" s="35"/>
      <c r="J9" s="35"/>
      <c r="K9" s="36" t="s">
        <v>254</v>
      </c>
      <c r="L9" s="3"/>
      <c r="M9" s="3"/>
    </row>
    <row r="10" spans="1:16" s="6" customFormat="1" ht="57" customHeight="1">
      <c r="A10" s="58"/>
      <c r="B10" s="59"/>
      <c r="C10" s="34" t="s">
        <v>77</v>
      </c>
      <c r="D10" s="58">
        <v>1</v>
      </c>
      <c r="E10" s="34">
        <v>30</v>
      </c>
      <c r="F10" s="34">
        <v>14</v>
      </c>
      <c r="G10" s="35"/>
      <c r="H10" s="35"/>
      <c r="I10" s="34"/>
      <c r="J10" s="35"/>
      <c r="K10" s="36" t="s">
        <v>177</v>
      </c>
      <c r="L10" s="5"/>
      <c r="M10" s="5"/>
      <c r="N10" s="5"/>
      <c r="O10" s="5"/>
      <c r="P10" s="5"/>
    </row>
    <row r="11" spans="1:16" s="6" customFormat="1" ht="48.75" customHeight="1">
      <c r="A11" s="58"/>
      <c r="B11" s="59"/>
      <c r="C11" s="34" t="s">
        <v>77</v>
      </c>
      <c r="D11" s="58"/>
      <c r="E11" s="34">
        <v>15</v>
      </c>
      <c r="F11" s="34">
        <v>5</v>
      </c>
      <c r="G11" s="35"/>
      <c r="H11" s="35"/>
      <c r="I11" s="34"/>
      <c r="J11" s="35"/>
      <c r="K11" s="36" t="s">
        <v>178</v>
      </c>
      <c r="L11" s="5"/>
      <c r="M11" s="5"/>
      <c r="N11" s="5"/>
      <c r="O11" s="5"/>
      <c r="P11" s="5"/>
    </row>
    <row r="12" spans="1:16" s="6" customFormat="1" ht="49.5" customHeight="1">
      <c r="A12" s="58"/>
      <c r="B12" s="58" t="s">
        <v>151</v>
      </c>
      <c r="C12" s="34" t="s">
        <v>179</v>
      </c>
      <c r="D12" s="34">
        <v>1</v>
      </c>
      <c r="E12" s="34">
        <v>40</v>
      </c>
      <c r="F12" s="34">
        <v>13</v>
      </c>
      <c r="G12" s="35"/>
      <c r="H12" s="35"/>
      <c r="I12" s="35"/>
      <c r="J12" s="35"/>
      <c r="K12" s="37" t="s">
        <v>180</v>
      </c>
      <c r="L12" s="5"/>
      <c r="M12" s="5"/>
      <c r="N12" s="5"/>
      <c r="O12" s="5"/>
      <c r="P12" s="5"/>
    </row>
    <row r="13" spans="1:16" s="6" customFormat="1" ht="90.75" customHeight="1">
      <c r="A13" s="58"/>
      <c r="B13" s="59"/>
      <c r="C13" s="34" t="s">
        <v>77</v>
      </c>
      <c r="D13" s="34">
        <v>3</v>
      </c>
      <c r="E13" s="34">
        <v>120</v>
      </c>
      <c r="F13" s="34">
        <v>12</v>
      </c>
      <c r="G13" s="35"/>
      <c r="H13" s="35"/>
      <c r="I13" s="35"/>
      <c r="J13" s="35"/>
      <c r="K13" s="36" t="s">
        <v>181</v>
      </c>
      <c r="L13" s="5"/>
      <c r="M13" s="5"/>
      <c r="N13" s="5"/>
      <c r="O13" s="5"/>
      <c r="P13" s="5"/>
    </row>
    <row r="14" spans="1:16" s="6" customFormat="1" ht="30.75" customHeight="1">
      <c r="A14" s="58"/>
      <c r="B14" s="59"/>
      <c r="C14" s="58">
        <v>3</v>
      </c>
      <c r="D14" s="58">
        <v>3</v>
      </c>
      <c r="E14" s="58">
        <v>135</v>
      </c>
      <c r="F14" s="58">
        <v>14</v>
      </c>
      <c r="G14" s="60" t="s">
        <v>78</v>
      </c>
      <c r="H14" s="60">
        <v>740201</v>
      </c>
      <c r="I14" s="60">
        <v>45</v>
      </c>
      <c r="J14" s="60" t="s">
        <v>79</v>
      </c>
      <c r="K14" s="61" t="s">
        <v>264</v>
      </c>
      <c r="L14" s="5"/>
      <c r="M14" s="5"/>
      <c r="N14" s="5"/>
      <c r="O14" s="5"/>
      <c r="P14" s="5"/>
    </row>
    <row r="15" spans="1:14" s="6" customFormat="1" ht="12.75" customHeight="1">
      <c r="A15" s="58"/>
      <c r="B15" s="59"/>
      <c r="C15" s="58"/>
      <c r="D15" s="58"/>
      <c r="E15" s="58"/>
      <c r="F15" s="58"/>
      <c r="G15" s="60"/>
      <c r="H15" s="60"/>
      <c r="I15" s="60"/>
      <c r="J15" s="60"/>
      <c r="K15" s="61"/>
      <c r="L15" s="5"/>
      <c r="M15" s="5"/>
      <c r="N15" s="5"/>
    </row>
    <row r="16" spans="1:14" s="6" customFormat="1" ht="45.75" customHeight="1">
      <c r="A16" s="58"/>
      <c r="B16" s="59"/>
      <c r="C16" s="59"/>
      <c r="D16" s="59"/>
      <c r="E16" s="59"/>
      <c r="F16" s="59"/>
      <c r="G16" s="35" t="s">
        <v>182</v>
      </c>
      <c r="H16" s="35">
        <v>740103</v>
      </c>
      <c r="I16" s="35">
        <v>45</v>
      </c>
      <c r="J16" s="35" t="s">
        <v>183</v>
      </c>
      <c r="K16" s="62"/>
      <c r="L16" s="5"/>
      <c r="M16" s="5"/>
      <c r="N16" s="5"/>
    </row>
    <row r="17" spans="1:14" s="6" customFormat="1" ht="30.75" customHeight="1">
      <c r="A17" s="58"/>
      <c r="B17" s="58" t="s">
        <v>137</v>
      </c>
      <c r="C17" s="34" t="s">
        <v>77</v>
      </c>
      <c r="D17" s="34">
        <v>1</v>
      </c>
      <c r="E17" s="34">
        <v>32</v>
      </c>
      <c r="F17" s="34">
        <v>3</v>
      </c>
      <c r="G17" s="35"/>
      <c r="H17" s="35"/>
      <c r="I17" s="35"/>
      <c r="J17" s="35"/>
      <c r="K17" s="36" t="s">
        <v>265</v>
      </c>
      <c r="L17" s="5"/>
      <c r="M17" s="5"/>
      <c r="N17" s="5"/>
    </row>
    <row r="18" spans="1:14" s="6" customFormat="1" ht="30.75" customHeight="1">
      <c r="A18" s="58"/>
      <c r="B18" s="63"/>
      <c r="C18" s="34" t="s">
        <v>77</v>
      </c>
      <c r="D18" s="34">
        <v>1</v>
      </c>
      <c r="E18" s="34">
        <v>45</v>
      </c>
      <c r="F18" s="34">
        <v>4</v>
      </c>
      <c r="G18" s="35"/>
      <c r="H18" s="35"/>
      <c r="I18" s="35"/>
      <c r="J18" s="35"/>
      <c r="K18" s="36" t="s">
        <v>184</v>
      </c>
      <c r="L18" s="5"/>
      <c r="M18" s="5"/>
      <c r="N18" s="5"/>
    </row>
    <row r="19" spans="1:14" s="6" customFormat="1" ht="30.75" customHeight="1">
      <c r="A19" s="58"/>
      <c r="B19" s="63"/>
      <c r="C19" s="34" t="s">
        <v>77</v>
      </c>
      <c r="D19" s="34">
        <v>1</v>
      </c>
      <c r="E19" s="34">
        <v>45</v>
      </c>
      <c r="F19" s="34">
        <v>4</v>
      </c>
      <c r="G19" s="35"/>
      <c r="H19" s="35"/>
      <c r="I19" s="35"/>
      <c r="J19" s="35"/>
      <c r="K19" s="36" t="s">
        <v>80</v>
      </c>
      <c r="L19" s="5"/>
      <c r="M19" s="5"/>
      <c r="N19" s="5"/>
    </row>
    <row r="20" spans="1:14" s="6" customFormat="1" ht="30.75" customHeight="1">
      <c r="A20" s="58"/>
      <c r="B20" s="63"/>
      <c r="C20" s="34">
        <v>3</v>
      </c>
      <c r="D20" s="34">
        <v>3</v>
      </c>
      <c r="E20" s="34">
        <v>135</v>
      </c>
      <c r="F20" s="34">
        <v>13</v>
      </c>
      <c r="G20" s="35"/>
      <c r="H20" s="35"/>
      <c r="I20" s="35"/>
      <c r="J20" s="35"/>
      <c r="K20" s="37" t="s">
        <v>266</v>
      </c>
      <c r="L20" s="5"/>
      <c r="M20" s="5"/>
      <c r="N20" s="5"/>
    </row>
    <row r="21" spans="1:14" s="6" customFormat="1" ht="58.5" customHeight="1">
      <c r="A21" s="58"/>
      <c r="B21" s="64" t="s">
        <v>255</v>
      </c>
      <c r="C21" s="34">
        <v>3</v>
      </c>
      <c r="D21" s="34">
        <v>1</v>
      </c>
      <c r="E21" s="34">
        <v>40</v>
      </c>
      <c r="F21" s="34"/>
      <c r="G21" s="35"/>
      <c r="H21" s="35"/>
      <c r="I21" s="35"/>
      <c r="J21" s="35"/>
      <c r="K21" s="37" t="s">
        <v>267</v>
      </c>
      <c r="L21" s="5"/>
      <c r="M21" s="5"/>
      <c r="N21" s="5"/>
    </row>
    <row r="22" spans="1:14" s="6" customFormat="1" ht="58.5" customHeight="1">
      <c r="A22" s="58"/>
      <c r="B22" s="34" t="s">
        <v>185</v>
      </c>
      <c r="C22" s="34">
        <v>3</v>
      </c>
      <c r="D22" s="34">
        <v>1</v>
      </c>
      <c r="E22" s="34">
        <v>45</v>
      </c>
      <c r="F22" s="34">
        <v>4</v>
      </c>
      <c r="G22" s="35"/>
      <c r="H22" s="35"/>
      <c r="I22" s="35"/>
      <c r="J22" s="35"/>
      <c r="K22" s="37" t="s">
        <v>268</v>
      </c>
      <c r="L22" s="5"/>
      <c r="M22" s="5"/>
      <c r="N22" s="5"/>
    </row>
    <row r="23" spans="1:14" s="6" customFormat="1" ht="30.75" customHeight="1">
      <c r="A23" s="58"/>
      <c r="B23" s="58" t="s">
        <v>81</v>
      </c>
      <c r="C23" s="34" t="s">
        <v>77</v>
      </c>
      <c r="D23" s="34">
        <v>1</v>
      </c>
      <c r="E23" s="34">
        <v>40</v>
      </c>
      <c r="F23" s="34">
        <v>4</v>
      </c>
      <c r="G23" s="35"/>
      <c r="H23" s="35"/>
      <c r="I23" s="35"/>
      <c r="J23" s="35"/>
      <c r="K23" s="37" t="s">
        <v>186</v>
      </c>
      <c r="L23" s="5"/>
      <c r="M23" s="5"/>
      <c r="N23" s="5"/>
    </row>
    <row r="24" spans="1:14" s="6" customFormat="1" ht="30.75" customHeight="1">
      <c r="A24" s="58"/>
      <c r="B24" s="63"/>
      <c r="C24" s="34">
        <v>3</v>
      </c>
      <c r="D24" s="34">
        <v>2</v>
      </c>
      <c r="E24" s="34">
        <v>90</v>
      </c>
      <c r="F24" s="34">
        <v>9</v>
      </c>
      <c r="G24" s="35" t="s">
        <v>187</v>
      </c>
      <c r="H24" s="35">
        <v>700205</v>
      </c>
      <c r="I24" s="35">
        <v>45</v>
      </c>
      <c r="J24" s="35" t="s">
        <v>188</v>
      </c>
      <c r="K24" s="37" t="s">
        <v>269</v>
      </c>
      <c r="L24" s="5"/>
      <c r="M24" s="5"/>
      <c r="N24" s="5"/>
    </row>
    <row r="25" spans="1:14" s="6" customFormat="1" ht="30.75" customHeight="1">
      <c r="A25" s="58"/>
      <c r="B25" s="58" t="s">
        <v>82</v>
      </c>
      <c r="C25" s="34" t="s">
        <v>77</v>
      </c>
      <c r="D25" s="34">
        <v>1</v>
      </c>
      <c r="E25" s="34">
        <v>40</v>
      </c>
      <c r="F25" s="34">
        <v>4</v>
      </c>
      <c r="G25" s="35"/>
      <c r="H25" s="35"/>
      <c r="I25" s="35"/>
      <c r="J25" s="35"/>
      <c r="K25" s="37" t="s">
        <v>83</v>
      </c>
      <c r="L25" s="5"/>
      <c r="M25" s="5"/>
      <c r="N25" s="5"/>
    </row>
    <row r="26" spans="1:14" s="6" customFormat="1" ht="30.75" customHeight="1">
      <c r="A26" s="58"/>
      <c r="B26" s="65"/>
      <c r="C26" s="34">
        <v>3</v>
      </c>
      <c r="D26" s="34">
        <v>2</v>
      </c>
      <c r="E26" s="34">
        <v>90</v>
      </c>
      <c r="F26" s="34">
        <v>9</v>
      </c>
      <c r="G26" s="35" t="s">
        <v>84</v>
      </c>
      <c r="H26" s="35">
        <v>730701</v>
      </c>
      <c r="I26" s="35">
        <v>45</v>
      </c>
      <c r="J26" s="35" t="s">
        <v>85</v>
      </c>
      <c r="K26" s="37" t="s">
        <v>270</v>
      </c>
      <c r="L26" s="5"/>
      <c r="M26" s="5"/>
      <c r="N26" s="5"/>
    </row>
    <row r="27" spans="1:14" s="6" customFormat="1" ht="30.75" customHeight="1">
      <c r="A27" s="58"/>
      <c r="B27" s="58" t="s">
        <v>189</v>
      </c>
      <c r="C27" s="34">
        <v>3</v>
      </c>
      <c r="D27" s="34">
        <v>1</v>
      </c>
      <c r="E27" s="34">
        <v>45</v>
      </c>
      <c r="F27" s="34">
        <v>4</v>
      </c>
      <c r="G27" s="35"/>
      <c r="H27" s="35"/>
      <c r="I27" s="35"/>
      <c r="J27" s="35"/>
      <c r="K27" s="36" t="s">
        <v>271</v>
      </c>
      <c r="L27" s="5"/>
      <c r="M27" s="5"/>
      <c r="N27" s="5"/>
    </row>
    <row r="28" spans="1:14" s="6" customFormat="1" ht="30.75" customHeight="1">
      <c r="A28" s="58"/>
      <c r="B28" s="65"/>
      <c r="C28" s="34" t="s">
        <v>77</v>
      </c>
      <c r="D28" s="34">
        <v>1</v>
      </c>
      <c r="E28" s="34">
        <v>40</v>
      </c>
      <c r="F28" s="34">
        <v>4</v>
      </c>
      <c r="G28" s="35"/>
      <c r="H28" s="35"/>
      <c r="I28" s="35"/>
      <c r="J28" s="35"/>
      <c r="K28" s="38" t="s">
        <v>86</v>
      </c>
      <c r="L28" s="5"/>
      <c r="M28" s="5"/>
      <c r="N28" s="5"/>
    </row>
    <row r="29" spans="1:14" s="4" customFormat="1" ht="30.75" customHeight="1">
      <c r="A29" s="58"/>
      <c r="B29" s="39" t="s">
        <v>75</v>
      </c>
      <c r="C29" s="39"/>
      <c r="D29" s="39">
        <f>SUM(D9:D28)</f>
        <v>25</v>
      </c>
      <c r="E29" s="39">
        <f>SUM(E9:E28)</f>
        <v>1072</v>
      </c>
      <c r="F29" s="39">
        <f>SUM(F9:F28)</f>
        <v>124</v>
      </c>
      <c r="G29" s="40"/>
      <c r="H29" s="40"/>
      <c r="I29" s="39">
        <f>SUM(I9:I28)</f>
        <v>180</v>
      </c>
      <c r="J29" s="40"/>
      <c r="K29" s="41"/>
      <c r="L29" s="3"/>
      <c r="M29" s="3"/>
      <c r="N29" s="3"/>
    </row>
    <row r="30" spans="1:13" s="6" customFormat="1" ht="30.75" customHeight="1">
      <c r="A30" s="46" t="s">
        <v>87</v>
      </c>
      <c r="B30" s="23" t="s">
        <v>88</v>
      </c>
      <c r="C30" s="23">
        <v>3</v>
      </c>
      <c r="D30" s="23">
        <v>1</v>
      </c>
      <c r="E30" s="23">
        <v>12</v>
      </c>
      <c r="F30" s="23"/>
      <c r="G30" s="32"/>
      <c r="H30" s="32"/>
      <c r="I30" s="32"/>
      <c r="J30" s="32"/>
      <c r="K30" s="33"/>
      <c r="L30" s="5"/>
      <c r="M30" s="5"/>
    </row>
    <row r="31" spans="1:13" s="6" customFormat="1" ht="30.75" customHeight="1">
      <c r="A31" s="46"/>
      <c r="B31" s="23" t="s">
        <v>89</v>
      </c>
      <c r="C31" s="23">
        <v>3</v>
      </c>
      <c r="D31" s="23">
        <v>1</v>
      </c>
      <c r="E31" s="23">
        <v>12</v>
      </c>
      <c r="F31" s="23"/>
      <c r="G31" s="32"/>
      <c r="H31" s="32"/>
      <c r="I31" s="32"/>
      <c r="J31" s="32"/>
      <c r="K31" s="33"/>
      <c r="L31" s="5"/>
      <c r="M31" s="5"/>
    </row>
    <row r="32" spans="1:13" s="4" customFormat="1" ht="30.75" customHeight="1">
      <c r="A32" s="46"/>
      <c r="B32" s="22" t="s">
        <v>75</v>
      </c>
      <c r="C32" s="22"/>
      <c r="D32" s="22">
        <f>SUM(D30:D31)</f>
        <v>2</v>
      </c>
      <c r="E32" s="22">
        <f>SUM(E30:E31)</f>
        <v>24</v>
      </c>
      <c r="F32" s="22"/>
      <c r="G32" s="29"/>
      <c r="H32" s="29"/>
      <c r="I32" s="29"/>
      <c r="J32" s="29"/>
      <c r="K32" s="30"/>
      <c r="L32" s="3"/>
      <c r="M32" s="3"/>
    </row>
    <row r="33" spans="1:14" s="6" customFormat="1" ht="30.75" customHeight="1">
      <c r="A33" s="46" t="s">
        <v>90</v>
      </c>
      <c r="B33" s="46" t="s">
        <v>151</v>
      </c>
      <c r="C33" s="23" t="s">
        <v>77</v>
      </c>
      <c r="D33" s="23">
        <v>1</v>
      </c>
      <c r="E33" s="23">
        <v>45</v>
      </c>
      <c r="F33" s="23">
        <v>15</v>
      </c>
      <c r="G33" s="23"/>
      <c r="H33" s="23"/>
      <c r="I33" s="23"/>
      <c r="J33" s="23"/>
      <c r="K33" s="33" t="s">
        <v>278</v>
      </c>
      <c r="L33" s="5"/>
      <c r="M33" s="5"/>
      <c r="N33" s="5"/>
    </row>
    <row r="34" spans="1:14" s="6" customFormat="1" ht="30.75" customHeight="1">
      <c r="A34" s="46"/>
      <c r="B34" s="46"/>
      <c r="C34" s="23">
        <v>3</v>
      </c>
      <c r="D34" s="23">
        <v>1</v>
      </c>
      <c r="E34" s="23">
        <v>45</v>
      </c>
      <c r="F34" s="23">
        <v>20</v>
      </c>
      <c r="G34" s="23"/>
      <c r="H34" s="23"/>
      <c r="I34" s="23"/>
      <c r="J34" s="23"/>
      <c r="K34" s="33" t="s">
        <v>91</v>
      </c>
      <c r="L34" s="5"/>
      <c r="M34" s="5"/>
      <c r="N34" s="5"/>
    </row>
    <row r="35" spans="1:14" s="6" customFormat="1" ht="30.75" customHeight="1">
      <c r="A35" s="46"/>
      <c r="B35" s="46"/>
      <c r="C35" s="23">
        <v>3</v>
      </c>
      <c r="D35" s="23">
        <v>1</v>
      </c>
      <c r="E35" s="23">
        <v>45</v>
      </c>
      <c r="F35" s="23">
        <v>10</v>
      </c>
      <c r="G35" s="23" t="s">
        <v>92</v>
      </c>
      <c r="H35" s="23">
        <v>740101</v>
      </c>
      <c r="I35" s="23">
        <v>45</v>
      </c>
      <c r="J35" s="23" t="s">
        <v>93</v>
      </c>
      <c r="K35" s="33" t="s">
        <v>92</v>
      </c>
      <c r="L35" s="5"/>
      <c r="M35" s="5"/>
      <c r="N35" s="5"/>
    </row>
    <row r="36" spans="1:14" s="6" customFormat="1" ht="30.75" customHeight="1">
      <c r="A36" s="46"/>
      <c r="B36" s="23" t="s">
        <v>81</v>
      </c>
      <c r="C36" s="23">
        <v>3</v>
      </c>
      <c r="D36" s="23">
        <v>2</v>
      </c>
      <c r="E36" s="23">
        <v>90</v>
      </c>
      <c r="F36" s="23">
        <v>20</v>
      </c>
      <c r="G36" s="23"/>
      <c r="H36" s="23"/>
      <c r="I36" s="23"/>
      <c r="J36" s="23"/>
      <c r="K36" s="33" t="s">
        <v>94</v>
      </c>
      <c r="L36" s="5"/>
      <c r="M36" s="5"/>
      <c r="N36" s="5"/>
    </row>
    <row r="37" spans="1:14" s="6" customFormat="1" ht="30.75" customHeight="1">
      <c r="A37" s="46"/>
      <c r="B37" s="23" t="s">
        <v>189</v>
      </c>
      <c r="C37" s="23">
        <v>3</v>
      </c>
      <c r="D37" s="23">
        <v>2</v>
      </c>
      <c r="E37" s="23">
        <v>90</v>
      </c>
      <c r="F37" s="23">
        <v>25</v>
      </c>
      <c r="G37" s="23"/>
      <c r="H37" s="23"/>
      <c r="I37" s="23"/>
      <c r="J37" s="23"/>
      <c r="K37" s="33" t="s">
        <v>95</v>
      </c>
      <c r="L37" s="5"/>
      <c r="M37" s="5"/>
      <c r="N37" s="5"/>
    </row>
    <row r="38" spans="1:14" s="6" customFormat="1" ht="30.75" customHeight="1">
      <c r="A38" s="46"/>
      <c r="B38" s="46" t="s">
        <v>82</v>
      </c>
      <c r="C38" s="46" t="s">
        <v>77</v>
      </c>
      <c r="D38" s="23">
        <v>2</v>
      </c>
      <c r="E38" s="23">
        <v>90</v>
      </c>
      <c r="F38" s="23">
        <v>30</v>
      </c>
      <c r="G38" s="23"/>
      <c r="H38" s="23"/>
      <c r="I38" s="23"/>
      <c r="J38" s="23"/>
      <c r="K38" s="33" t="s">
        <v>96</v>
      </c>
      <c r="L38" s="5"/>
      <c r="M38" s="5"/>
      <c r="N38" s="5"/>
    </row>
    <row r="39" spans="1:14" s="6" customFormat="1" ht="30.75" customHeight="1">
      <c r="A39" s="46"/>
      <c r="B39" s="46"/>
      <c r="C39" s="46"/>
      <c r="D39" s="23">
        <v>2</v>
      </c>
      <c r="E39" s="23">
        <v>90</v>
      </c>
      <c r="F39" s="23">
        <v>25</v>
      </c>
      <c r="G39" s="23"/>
      <c r="H39" s="23"/>
      <c r="I39" s="23"/>
      <c r="J39" s="23"/>
      <c r="K39" s="33" t="s">
        <v>97</v>
      </c>
      <c r="L39" s="5"/>
      <c r="M39" s="5"/>
      <c r="N39" s="5"/>
    </row>
    <row r="40" spans="1:14" s="6" customFormat="1" ht="30.75" customHeight="1">
      <c r="A40" s="46"/>
      <c r="B40" s="46"/>
      <c r="C40" s="23">
        <v>3</v>
      </c>
      <c r="D40" s="23">
        <v>2</v>
      </c>
      <c r="E40" s="23">
        <v>90</v>
      </c>
      <c r="F40" s="23">
        <v>30</v>
      </c>
      <c r="G40" s="23"/>
      <c r="H40" s="23"/>
      <c r="I40" s="23"/>
      <c r="J40" s="23"/>
      <c r="K40" s="33" t="s">
        <v>84</v>
      </c>
      <c r="L40" s="5"/>
      <c r="M40" s="5"/>
      <c r="N40" s="5"/>
    </row>
    <row r="41" spans="1:14" s="6" customFormat="1" ht="30.75" customHeight="1">
      <c r="A41" s="46"/>
      <c r="B41" s="46"/>
      <c r="C41" s="23">
        <v>3</v>
      </c>
      <c r="D41" s="23">
        <v>1</v>
      </c>
      <c r="E41" s="23">
        <v>45</v>
      </c>
      <c r="F41" s="23">
        <v>15</v>
      </c>
      <c r="G41" s="23"/>
      <c r="H41" s="23"/>
      <c r="I41" s="23"/>
      <c r="J41" s="23"/>
      <c r="K41" s="33" t="s">
        <v>98</v>
      </c>
      <c r="L41" s="5"/>
      <c r="M41" s="5"/>
      <c r="N41" s="5"/>
    </row>
    <row r="42" spans="1:14" s="6" customFormat="1" ht="30.75" customHeight="1">
      <c r="A42" s="46"/>
      <c r="B42" s="23" t="s">
        <v>190</v>
      </c>
      <c r="C42" s="23">
        <v>3</v>
      </c>
      <c r="D42" s="23">
        <v>1</v>
      </c>
      <c r="E42" s="23">
        <v>45</v>
      </c>
      <c r="F42" s="23">
        <v>10</v>
      </c>
      <c r="G42" s="23" t="s">
        <v>191</v>
      </c>
      <c r="H42" s="23">
        <v>790302</v>
      </c>
      <c r="I42" s="23">
        <v>45</v>
      </c>
      <c r="J42" s="23" t="s">
        <v>192</v>
      </c>
      <c r="K42" s="33" t="s">
        <v>256</v>
      </c>
      <c r="L42" s="5"/>
      <c r="M42" s="5"/>
      <c r="N42" s="5"/>
    </row>
    <row r="43" spans="1:14" s="4" customFormat="1" ht="30.75" customHeight="1">
      <c r="A43" s="21"/>
      <c r="B43" s="22" t="s">
        <v>75</v>
      </c>
      <c r="C43" s="22"/>
      <c r="D43" s="22">
        <f>SUM(D33:D42)</f>
        <v>15</v>
      </c>
      <c r="E43" s="22">
        <f>SUM(E33:E42)</f>
        <v>675</v>
      </c>
      <c r="F43" s="22">
        <f>SUM(F33:F42)</f>
        <v>200</v>
      </c>
      <c r="G43" s="22"/>
      <c r="H43" s="22"/>
      <c r="I43" s="22">
        <f>SUM(I33:I42)</f>
        <v>90</v>
      </c>
      <c r="J43" s="22"/>
      <c r="K43" s="30"/>
      <c r="L43" s="3"/>
      <c r="M43" s="3"/>
      <c r="N43" s="3"/>
    </row>
    <row r="44" spans="1:13" s="6" customFormat="1" ht="30.75" customHeight="1">
      <c r="A44" s="46" t="s">
        <v>99</v>
      </c>
      <c r="B44" s="23" t="s">
        <v>100</v>
      </c>
      <c r="C44" s="23">
        <v>3</v>
      </c>
      <c r="D44" s="23">
        <v>3</v>
      </c>
      <c r="E44" s="23">
        <v>150</v>
      </c>
      <c r="F44" s="23">
        <v>105</v>
      </c>
      <c r="G44" s="32"/>
      <c r="H44" s="32"/>
      <c r="I44" s="32"/>
      <c r="J44" s="32"/>
      <c r="K44" s="33" t="s">
        <v>257</v>
      </c>
      <c r="L44" s="5"/>
      <c r="M44" s="5"/>
    </row>
    <row r="45" spans="1:13" s="4" customFormat="1" ht="30.75" customHeight="1">
      <c r="A45" s="21"/>
      <c r="B45" s="22" t="s">
        <v>75</v>
      </c>
      <c r="C45" s="22"/>
      <c r="D45" s="22">
        <f>SUM(D44:D44)</f>
        <v>3</v>
      </c>
      <c r="E45" s="22">
        <f>SUM(E44:E44)</f>
        <v>150</v>
      </c>
      <c r="F45" s="22">
        <f>SUM(F44:F44)</f>
        <v>105</v>
      </c>
      <c r="G45" s="29"/>
      <c r="H45" s="29"/>
      <c r="I45" s="29"/>
      <c r="J45" s="29"/>
      <c r="K45" s="30"/>
      <c r="L45" s="3"/>
      <c r="M45" s="3"/>
    </row>
    <row r="46" spans="1:13" s="4" customFormat="1" ht="30.75" customHeight="1">
      <c r="A46" s="22" t="s">
        <v>59</v>
      </c>
      <c r="B46" s="22"/>
      <c r="C46" s="22"/>
      <c r="D46" s="22">
        <f aca="true" t="shared" si="0" ref="D46:I46">D60</f>
        <v>23</v>
      </c>
      <c r="E46" s="22">
        <f t="shared" si="0"/>
        <v>1055</v>
      </c>
      <c r="F46" s="22"/>
      <c r="G46" s="29"/>
      <c r="H46" s="29"/>
      <c r="I46" s="22">
        <f t="shared" si="0"/>
        <v>660</v>
      </c>
      <c r="J46" s="29"/>
      <c r="K46" s="30"/>
      <c r="L46" s="3"/>
      <c r="M46" s="3"/>
    </row>
    <row r="47" spans="1:14" s="6" customFormat="1" ht="53.25" customHeight="1">
      <c r="A47" s="46" t="s">
        <v>101</v>
      </c>
      <c r="B47" s="46" t="s">
        <v>175</v>
      </c>
      <c r="C47" s="23" t="s">
        <v>77</v>
      </c>
      <c r="D47" s="23">
        <v>1</v>
      </c>
      <c r="E47" s="23">
        <v>35</v>
      </c>
      <c r="F47" s="23"/>
      <c r="G47" s="32"/>
      <c r="H47" s="32"/>
      <c r="I47" s="23"/>
      <c r="J47" s="32"/>
      <c r="K47" s="33" t="s">
        <v>258</v>
      </c>
      <c r="L47" s="5"/>
      <c r="M47" s="5"/>
      <c r="N47" s="5"/>
    </row>
    <row r="48" spans="1:14" s="6" customFormat="1" ht="30.75" customHeight="1">
      <c r="A48" s="46"/>
      <c r="B48" s="46"/>
      <c r="C48" s="23">
        <v>3</v>
      </c>
      <c r="D48" s="23">
        <v>1</v>
      </c>
      <c r="E48" s="23">
        <v>50</v>
      </c>
      <c r="F48" s="23"/>
      <c r="G48" s="32"/>
      <c r="H48" s="32"/>
      <c r="I48" s="23"/>
      <c r="J48" s="32"/>
      <c r="K48" s="33" t="s">
        <v>102</v>
      </c>
      <c r="L48" s="5"/>
      <c r="M48" s="5"/>
      <c r="N48" s="5"/>
    </row>
    <row r="49" spans="1:14" s="6" customFormat="1" ht="30.75" customHeight="1">
      <c r="A49" s="46"/>
      <c r="B49" s="66"/>
      <c r="C49" s="23">
        <v>3</v>
      </c>
      <c r="D49" s="23">
        <v>1</v>
      </c>
      <c r="E49" s="23">
        <v>50</v>
      </c>
      <c r="F49" s="23"/>
      <c r="G49" s="32"/>
      <c r="H49" s="32"/>
      <c r="I49" s="23"/>
      <c r="J49" s="32"/>
      <c r="K49" s="33" t="s">
        <v>103</v>
      </c>
      <c r="L49" s="5"/>
      <c r="M49" s="5"/>
      <c r="N49" s="5"/>
    </row>
    <row r="50" spans="1:14" s="6" customFormat="1" ht="30.75" customHeight="1">
      <c r="A50" s="46"/>
      <c r="B50" s="46" t="s">
        <v>104</v>
      </c>
      <c r="C50" s="23">
        <v>3</v>
      </c>
      <c r="D50" s="23">
        <v>3</v>
      </c>
      <c r="E50" s="23">
        <v>140</v>
      </c>
      <c r="F50" s="23"/>
      <c r="G50" s="32" t="s">
        <v>88</v>
      </c>
      <c r="H50" s="32">
        <v>750106</v>
      </c>
      <c r="I50" s="23">
        <v>140</v>
      </c>
      <c r="J50" s="32" t="s">
        <v>105</v>
      </c>
      <c r="K50" s="33" t="s">
        <v>106</v>
      </c>
      <c r="L50" s="5"/>
      <c r="M50" s="5"/>
      <c r="N50" s="5"/>
    </row>
    <row r="51" spans="1:14" s="6" customFormat="1" ht="30.75" customHeight="1">
      <c r="A51" s="46"/>
      <c r="B51" s="46"/>
      <c r="C51" s="23">
        <v>3</v>
      </c>
      <c r="D51" s="23">
        <v>1</v>
      </c>
      <c r="E51" s="23">
        <v>50</v>
      </c>
      <c r="F51" s="23"/>
      <c r="G51" s="32"/>
      <c r="H51" s="32"/>
      <c r="I51" s="23"/>
      <c r="J51" s="32"/>
      <c r="K51" s="33"/>
      <c r="L51" s="5"/>
      <c r="M51" s="5"/>
      <c r="N51" s="5"/>
    </row>
    <row r="52" spans="1:14" s="6" customFormat="1" ht="47.25" customHeight="1">
      <c r="A52" s="46"/>
      <c r="B52" s="46" t="s">
        <v>151</v>
      </c>
      <c r="C52" s="23">
        <v>3</v>
      </c>
      <c r="D52" s="23">
        <v>2</v>
      </c>
      <c r="E52" s="23">
        <v>100</v>
      </c>
      <c r="F52" s="23"/>
      <c r="G52" s="32" t="s">
        <v>92</v>
      </c>
      <c r="H52" s="32">
        <v>740101</v>
      </c>
      <c r="I52" s="23">
        <v>100</v>
      </c>
      <c r="J52" s="32" t="s">
        <v>108</v>
      </c>
      <c r="K52" s="33"/>
      <c r="L52" s="5"/>
      <c r="M52" s="5"/>
      <c r="N52" s="5"/>
    </row>
    <row r="53" spans="1:14" s="6" customFormat="1" ht="30.75" customHeight="1">
      <c r="A53" s="46"/>
      <c r="B53" s="46"/>
      <c r="C53" s="23">
        <v>3</v>
      </c>
      <c r="D53" s="23">
        <v>3</v>
      </c>
      <c r="E53" s="23">
        <v>135</v>
      </c>
      <c r="F53" s="23"/>
      <c r="G53" s="32" t="s">
        <v>109</v>
      </c>
      <c r="H53" s="32">
        <v>740104</v>
      </c>
      <c r="I53" s="23">
        <v>135</v>
      </c>
      <c r="J53" s="32" t="s">
        <v>110</v>
      </c>
      <c r="K53" s="33"/>
      <c r="L53" s="5"/>
      <c r="M53" s="5"/>
      <c r="N53" s="5"/>
    </row>
    <row r="54" spans="1:14" s="6" customFormat="1" ht="36" customHeight="1">
      <c r="A54" s="46"/>
      <c r="B54" s="46"/>
      <c r="C54" s="23">
        <v>3</v>
      </c>
      <c r="D54" s="23">
        <v>5</v>
      </c>
      <c r="E54" s="23">
        <v>225</v>
      </c>
      <c r="F54" s="23"/>
      <c r="G54" s="32" t="s">
        <v>78</v>
      </c>
      <c r="H54" s="32">
        <v>740201</v>
      </c>
      <c r="I54" s="23">
        <v>225</v>
      </c>
      <c r="J54" s="32" t="s">
        <v>262</v>
      </c>
      <c r="K54" s="33"/>
      <c r="L54" s="5"/>
      <c r="M54" s="5"/>
      <c r="N54" s="5"/>
    </row>
    <row r="55" spans="1:14" s="6" customFormat="1" ht="30.75" customHeight="1">
      <c r="A55" s="46"/>
      <c r="B55" s="46" t="s">
        <v>82</v>
      </c>
      <c r="C55" s="23" t="s">
        <v>77</v>
      </c>
      <c r="D55" s="23">
        <v>1</v>
      </c>
      <c r="E55" s="23">
        <v>40</v>
      </c>
      <c r="F55" s="23"/>
      <c r="G55" s="32"/>
      <c r="H55" s="42"/>
      <c r="I55" s="23"/>
      <c r="J55" s="32"/>
      <c r="K55" s="33" t="s">
        <v>193</v>
      </c>
      <c r="L55" s="5"/>
      <c r="M55" s="5"/>
      <c r="N55" s="5"/>
    </row>
    <row r="56" spans="1:14" s="6" customFormat="1" ht="30.75" customHeight="1">
      <c r="A56" s="46"/>
      <c r="B56" s="46"/>
      <c r="C56" s="23">
        <v>3</v>
      </c>
      <c r="D56" s="23">
        <v>1</v>
      </c>
      <c r="E56" s="23">
        <v>50</v>
      </c>
      <c r="F56" s="23"/>
      <c r="G56" s="32"/>
      <c r="H56" s="32"/>
      <c r="I56" s="23"/>
      <c r="J56" s="32"/>
      <c r="K56" s="33"/>
      <c r="L56" s="5"/>
      <c r="M56" s="5"/>
      <c r="N56" s="5"/>
    </row>
    <row r="57" spans="1:14" s="6" customFormat="1" ht="30.75" customHeight="1">
      <c r="A57" s="46"/>
      <c r="B57" s="46"/>
      <c r="C57" s="23">
        <v>3</v>
      </c>
      <c r="D57" s="23">
        <v>1</v>
      </c>
      <c r="E57" s="23">
        <v>50</v>
      </c>
      <c r="F57" s="23"/>
      <c r="G57" s="32"/>
      <c r="H57" s="32"/>
      <c r="I57" s="23"/>
      <c r="J57" s="32"/>
      <c r="K57" s="33"/>
      <c r="L57" s="5"/>
      <c r="M57" s="5"/>
      <c r="N57" s="5"/>
    </row>
    <row r="58" spans="1:14" s="6" customFormat="1" ht="30.75" customHeight="1">
      <c r="A58" s="46"/>
      <c r="B58" s="23" t="s">
        <v>189</v>
      </c>
      <c r="C58" s="23">
        <v>3</v>
      </c>
      <c r="D58" s="23">
        <v>1</v>
      </c>
      <c r="E58" s="23">
        <v>50</v>
      </c>
      <c r="F58" s="23"/>
      <c r="G58" s="32"/>
      <c r="H58" s="32"/>
      <c r="I58" s="23"/>
      <c r="J58" s="32"/>
      <c r="K58" s="33"/>
      <c r="L58" s="5"/>
      <c r="M58" s="5"/>
      <c r="N58" s="5"/>
    </row>
    <row r="59" spans="1:14" s="6" customFormat="1" ht="30.75" customHeight="1">
      <c r="A59" s="46"/>
      <c r="B59" s="23" t="s">
        <v>137</v>
      </c>
      <c r="C59" s="23">
        <v>3</v>
      </c>
      <c r="D59" s="23">
        <v>2</v>
      </c>
      <c r="E59" s="23">
        <v>80</v>
      </c>
      <c r="F59" s="23"/>
      <c r="G59" s="32" t="s">
        <v>111</v>
      </c>
      <c r="H59" s="32">
        <v>660102</v>
      </c>
      <c r="I59" s="23">
        <v>60</v>
      </c>
      <c r="J59" s="32" t="s">
        <v>112</v>
      </c>
      <c r="K59" s="33"/>
      <c r="L59" s="5"/>
      <c r="M59" s="5"/>
      <c r="N59" s="5"/>
    </row>
    <row r="60" spans="1:14" s="4" customFormat="1" ht="30.75" customHeight="1">
      <c r="A60" s="21"/>
      <c r="B60" s="22" t="s">
        <v>75</v>
      </c>
      <c r="C60" s="22"/>
      <c r="D60" s="22">
        <f aca="true" t="shared" si="1" ref="D60:I60">SUM(D47:D59)</f>
        <v>23</v>
      </c>
      <c r="E60" s="22">
        <f t="shared" si="1"/>
        <v>1055</v>
      </c>
      <c r="F60" s="22"/>
      <c r="G60" s="29"/>
      <c r="H60" s="29"/>
      <c r="I60" s="22">
        <f t="shared" si="1"/>
        <v>660</v>
      </c>
      <c r="J60" s="29"/>
      <c r="K60" s="30"/>
      <c r="L60" s="3"/>
      <c r="M60" s="3"/>
      <c r="N60" s="3"/>
    </row>
    <row r="61" spans="1:13" s="4" customFormat="1" ht="30.75" customHeight="1">
      <c r="A61" s="22" t="s">
        <v>30</v>
      </c>
      <c r="B61" s="22"/>
      <c r="C61" s="22"/>
      <c r="D61" s="22">
        <f>D76+D86</f>
        <v>55</v>
      </c>
      <c r="E61" s="22">
        <f>E76+E86</f>
        <v>2690</v>
      </c>
      <c r="F61" s="22">
        <f>F76+F86</f>
        <v>115</v>
      </c>
      <c r="G61" s="29"/>
      <c r="H61" s="29"/>
      <c r="I61" s="22">
        <f>I76+I86</f>
        <v>445</v>
      </c>
      <c r="J61" s="29"/>
      <c r="K61" s="30"/>
      <c r="L61" s="3"/>
      <c r="M61" s="3"/>
    </row>
    <row r="62" spans="1:13" s="4" customFormat="1" ht="30.75" customHeight="1">
      <c r="A62" s="46" t="s">
        <v>113</v>
      </c>
      <c r="B62" s="46" t="s">
        <v>137</v>
      </c>
      <c r="C62" s="23" t="s">
        <v>194</v>
      </c>
      <c r="D62" s="23">
        <v>1</v>
      </c>
      <c r="E62" s="23">
        <v>45</v>
      </c>
      <c r="F62" s="23">
        <v>10</v>
      </c>
      <c r="G62" s="23"/>
      <c r="H62" s="23"/>
      <c r="I62" s="23"/>
      <c r="J62" s="23"/>
      <c r="K62" s="33" t="s">
        <v>195</v>
      </c>
      <c r="L62" s="3"/>
      <c r="M62" s="3"/>
    </row>
    <row r="63" spans="1:13" s="4" customFormat="1" ht="30.75" customHeight="1">
      <c r="A63" s="46"/>
      <c r="B63" s="46"/>
      <c r="C63" s="23" t="s">
        <v>194</v>
      </c>
      <c r="D63" s="23">
        <v>1</v>
      </c>
      <c r="E63" s="23">
        <v>45</v>
      </c>
      <c r="F63" s="23">
        <v>10</v>
      </c>
      <c r="G63" s="23"/>
      <c r="H63" s="23"/>
      <c r="I63" s="23"/>
      <c r="J63" s="23"/>
      <c r="K63" s="33" t="s">
        <v>196</v>
      </c>
      <c r="L63" s="3"/>
      <c r="M63" s="3"/>
    </row>
    <row r="64" spans="1:13" s="4" customFormat="1" ht="49.5" customHeight="1">
      <c r="A64" s="46"/>
      <c r="B64" s="46"/>
      <c r="C64" s="23" t="s">
        <v>179</v>
      </c>
      <c r="D64" s="23">
        <v>1</v>
      </c>
      <c r="E64" s="23">
        <v>40</v>
      </c>
      <c r="F64" s="23"/>
      <c r="G64" s="23"/>
      <c r="H64" s="23"/>
      <c r="I64" s="23"/>
      <c r="J64" s="23"/>
      <c r="K64" s="33" t="s">
        <v>261</v>
      </c>
      <c r="L64" s="3"/>
      <c r="M64" s="3"/>
    </row>
    <row r="65" spans="1:13" s="4" customFormat="1" ht="30.75" customHeight="1">
      <c r="A65" s="46"/>
      <c r="B65" s="46"/>
      <c r="C65" s="23">
        <v>3</v>
      </c>
      <c r="D65" s="23">
        <v>8</v>
      </c>
      <c r="E65" s="23">
        <v>400</v>
      </c>
      <c r="F65" s="23"/>
      <c r="G65" s="23" t="s">
        <v>114</v>
      </c>
      <c r="H65" s="23">
        <v>660103</v>
      </c>
      <c r="I65" s="23">
        <v>50</v>
      </c>
      <c r="J65" s="23" t="s">
        <v>115</v>
      </c>
      <c r="K65" s="33"/>
      <c r="L65" s="3"/>
      <c r="M65" s="3"/>
    </row>
    <row r="66" spans="1:13" s="4" customFormat="1" ht="44.25" customHeight="1">
      <c r="A66" s="46"/>
      <c r="B66" s="46"/>
      <c r="C66" s="23">
        <v>3</v>
      </c>
      <c r="D66" s="23">
        <v>1</v>
      </c>
      <c r="E66" s="23">
        <v>50</v>
      </c>
      <c r="F66" s="23"/>
      <c r="G66" s="23" t="s">
        <v>116</v>
      </c>
      <c r="H66" s="23">
        <v>660201</v>
      </c>
      <c r="I66" s="23">
        <v>50</v>
      </c>
      <c r="J66" s="23" t="s">
        <v>117</v>
      </c>
      <c r="K66" s="33"/>
      <c r="L66" s="3"/>
      <c r="M66" s="3"/>
    </row>
    <row r="67" spans="1:13" s="4" customFormat="1" ht="30.75" customHeight="1">
      <c r="A67" s="46"/>
      <c r="B67" s="23" t="s">
        <v>81</v>
      </c>
      <c r="C67" s="23">
        <v>3</v>
      </c>
      <c r="D67" s="23">
        <v>2</v>
      </c>
      <c r="E67" s="23">
        <v>100</v>
      </c>
      <c r="F67" s="23">
        <v>10</v>
      </c>
      <c r="G67" s="23"/>
      <c r="H67" s="23"/>
      <c r="I67" s="23"/>
      <c r="J67" s="23"/>
      <c r="K67" s="33" t="s">
        <v>118</v>
      </c>
      <c r="L67" s="3"/>
      <c r="M67" s="3"/>
    </row>
    <row r="68" spans="1:13" s="4" customFormat="1" ht="30.75" customHeight="1">
      <c r="A68" s="46"/>
      <c r="B68" s="23" t="s">
        <v>189</v>
      </c>
      <c r="C68" s="23">
        <v>3</v>
      </c>
      <c r="D68" s="23">
        <v>10</v>
      </c>
      <c r="E68" s="23">
        <v>500</v>
      </c>
      <c r="F68" s="23"/>
      <c r="G68" s="23" t="s">
        <v>119</v>
      </c>
      <c r="H68" s="23">
        <v>710103</v>
      </c>
      <c r="I68" s="23">
        <v>50</v>
      </c>
      <c r="J68" s="23" t="s">
        <v>120</v>
      </c>
      <c r="K68" s="33"/>
      <c r="L68" s="3"/>
      <c r="M68" s="3"/>
    </row>
    <row r="69" spans="1:13" s="4" customFormat="1" ht="30.75" customHeight="1">
      <c r="A69" s="46"/>
      <c r="B69" s="46" t="s">
        <v>82</v>
      </c>
      <c r="C69" s="23">
        <v>3</v>
      </c>
      <c r="D69" s="23">
        <v>10</v>
      </c>
      <c r="E69" s="23">
        <v>500</v>
      </c>
      <c r="F69" s="23">
        <v>30</v>
      </c>
      <c r="G69" s="23" t="s">
        <v>84</v>
      </c>
      <c r="H69" s="23">
        <v>730701</v>
      </c>
      <c r="I69" s="23">
        <v>50</v>
      </c>
      <c r="J69" s="23" t="s">
        <v>121</v>
      </c>
      <c r="K69" s="33"/>
      <c r="L69" s="3"/>
      <c r="M69" s="3"/>
    </row>
    <row r="70" spans="1:13" s="4" customFormat="1" ht="30.75" customHeight="1">
      <c r="A70" s="46"/>
      <c r="B70" s="46"/>
      <c r="C70" s="23" t="s">
        <v>194</v>
      </c>
      <c r="D70" s="23">
        <v>1</v>
      </c>
      <c r="E70" s="23">
        <v>45</v>
      </c>
      <c r="F70" s="23">
        <v>10</v>
      </c>
      <c r="G70" s="23"/>
      <c r="H70" s="23"/>
      <c r="I70" s="23"/>
      <c r="J70" s="23"/>
      <c r="K70" s="33" t="s">
        <v>197</v>
      </c>
      <c r="L70" s="3"/>
      <c r="M70" s="3"/>
    </row>
    <row r="71" spans="1:13" s="4" customFormat="1" ht="30.75" customHeight="1">
      <c r="A71" s="46"/>
      <c r="B71" s="46" t="s">
        <v>151</v>
      </c>
      <c r="C71" s="23">
        <v>3</v>
      </c>
      <c r="D71" s="23">
        <v>2</v>
      </c>
      <c r="E71" s="23">
        <v>100</v>
      </c>
      <c r="F71" s="23"/>
      <c r="G71" s="23" t="s">
        <v>92</v>
      </c>
      <c r="H71" s="23">
        <v>740101</v>
      </c>
      <c r="I71" s="23">
        <v>50</v>
      </c>
      <c r="J71" s="23" t="s">
        <v>122</v>
      </c>
      <c r="K71" s="33"/>
      <c r="L71" s="3"/>
      <c r="M71" s="3"/>
    </row>
    <row r="72" spans="1:13" s="4" customFormat="1" ht="30.75" customHeight="1">
      <c r="A72" s="46"/>
      <c r="B72" s="46"/>
      <c r="C72" s="23" t="s">
        <v>194</v>
      </c>
      <c r="D72" s="23">
        <v>1</v>
      </c>
      <c r="E72" s="23">
        <v>35</v>
      </c>
      <c r="F72" s="23">
        <v>5</v>
      </c>
      <c r="G72" s="23"/>
      <c r="H72" s="23"/>
      <c r="I72" s="23"/>
      <c r="J72" s="23"/>
      <c r="K72" s="33" t="s">
        <v>198</v>
      </c>
      <c r="L72" s="3"/>
      <c r="M72" s="3"/>
    </row>
    <row r="73" spans="1:13" s="4" customFormat="1" ht="30.75" customHeight="1">
      <c r="A73" s="46"/>
      <c r="B73" s="23" t="s">
        <v>199</v>
      </c>
      <c r="C73" s="23">
        <v>3</v>
      </c>
      <c r="D73" s="23">
        <v>2</v>
      </c>
      <c r="E73" s="23">
        <v>100</v>
      </c>
      <c r="F73" s="23">
        <v>30</v>
      </c>
      <c r="G73" s="23" t="s">
        <v>107</v>
      </c>
      <c r="H73" s="23">
        <v>680402</v>
      </c>
      <c r="I73" s="23">
        <v>30</v>
      </c>
      <c r="J73" s="23" t="s">
        <v>123</v>
      </c>
      <c r="K73" s="33"/>
      <c r="L73" s="3"/>
      <c r="M73" s="3"/>
    </row>
    <row r="74" spans="1:13" s="4" customFormat="1" ht="30.75" customHeight="1">
      <c r="A74" s="46"/>
      <c r="B74" s="46" t="s">
        <v>200</v>
      </c>
      <c r="C74" s="23" t="s">
        <v>194</v>
      </c>
      <c r="D74" s="23">
        <v>1</v>
      </c>
      <c r="E74" s="23">
        <v>45</v>
      </c>
      <c r="F74" s="23">
        <v>10</v>
      </c>
      <c r="G74" s="23"/>
      <c r="H74" s="23"/>
      <c r="I74" s="23"/>
      <c r="J74" s="23"/>
      <c r="K74" s="33" t="s">
        <v>201</v>
      </c>
      <c r="L74" s="3"/>
      <c r="M74" s="3"/>
    </row>
    <row r="75" spans="1:13" s="4" customFormat="1" ht="30.75" customHeight="1">
      <c r="A75" s="46"/>
      <c r="B75" s="46"/>
      <c r="C75" s="23">
        <v>3</v>
      </c>
      <c r="D75" s="23">
        <v>2</v>
      </c>
      <c r="E75" s="23">
        <v>100</v>
      </c>
      <c r="F75" s="23"/>
      <c r="G75" s="23"/>
      <c r="H75" s="23"/>
      <c r="I75" s="23"/>
      <c r="J75" s="23"/>
      <c r="K75" s="33" t="s">
        <v>202</v>
      </c>
      <c r="L75" s="3"/>
      <c r="M75" s="3"/>
    </row>
    <row r="76" spans="1:13" s="4" customFormat="1" ht="30.75" customHeight="1">
      <c r="A76" s="21"/>
      <c r="B76" s="22" t="s">
        <v>75</v>
      </c>
      <c r="C76" s="22"/>
      <c r="D76" s="22">
        <f>SUM(D62:D75)</f>
        <v>43</v>
      </c>
      <c r="E76" s="22">
        <f>SUM(E62:E75)</f>
        <v>2105</v>
      </c>
      <c r="F76" s="22">
        <f>SUM(F62:F75)</f>
        <v>115</v>
      </c>
      <c r="G76" s="22"/>
      <c r="H76" s="22"/>
      <c r="I76" s="22">
        <f>SUM(I62:I75)</f>
        <v>280</v>
      </c>
      <c r="J76" s="22"/>
      <c r="K76" s="30"/>
      <c r="L76" s="3"/>
      <c r="M76" s="3"/>
    </row>
    <row r="77" spans="1:13" s="4" customFormat="1" ht="30.75" customHeight="1">
      <c r="A77" s="46" t="s">
        <v>124</v>
      </c>
      <c r="B77" s="67" t="s">
        <v>104</v>
      </c>
      <c r="C77" s="43">
        <v>3</v>
      </c>
      <c r="D77" s="43">
        <v>4</v>
      </c>
      <c r="E77" s="43">
        <v>220</v>
      </c>
      <c r="F77" s="43"/>
      <c r="G77" s="43"/>
      <c r="H77" s="43"/>
      <c r="I77" s="43"/>
      <c r="J77" s="43"/>
      <c r="K77" s="44" t="s">
        <v>203</v>
      </c>
      <c r="L77" s="3"/>
      <c r="M77" s="3"/>
    </row>
    <row r="78" spans="1:13" s="4" customFormat="1" ht="30.75" customHeight="1">
      <c r="A78" s="46"/>
      <c r="B78" s="66"/>
      <c r="C78" s="31" t="s">
        <v>77</v>
      </c>
      <c r="D78" s="31">
        <v>1</v>
      </c>
      <c r="E78" s="31">
        <v>50</v>
      </c>
      <c r="F78" s="31"/>
      <c r="G78" s="31"/>
      <c r="H78" s="31"/>
      <c r="I78" s="31"/>
      <c r="J78" s="31"/>
      <c r="K78" s="45" t="s">
        <v>204</v>
      </c>
      <c r="L78" s="3"/>
      <c r="M78" s="3"/>
    </row>
    <row r="79" spans="1:13" s="4" customFormat="1" ht="30.75" customHeight="1">
      <c r="A79" s="46"/>
      <c r="B79" s="66"/>
      <c r="C79" s="31" t="s">
        <v>77</v>
      </c>
      <c r="D79" s="31">
        <v>1</v>
      </c>
      <c r="E79" s="31">
        <v>45</v>
      </c>
      <c r="F79" s="31"/>
      <c r="G79" s="31"/>
      <c r="H79" s="31"/>
      <c r="I79" s="31"/>
      <c r="J79" s="31"/>
      <c r="K79" s="45" t="s">
        <v>205</v>
      </c>
      <c r="L79" s="3"/>
      <c r="M79" s="3"/>
    </row>
    <row r="80" spans="1:13" s="4" customFormat="1" ht="61.5" customHeight="1">
      <c r="A80" s="46"/>
      <c r="B80" s="66"/>
      <c r="C80" s="31">
        <v>3</v>
      </c>
      <c r="D80" s="31">
        <v>1</v>
      </c>
      <c r="E80" s="31">
        <v>50</v>
      </c>
      <c r="F80" s="31"/>
      <c r="G80" s="31" t="s">
        <v>206</v>
      </c>
      <c r="H80" s="31">
        <v>750103</v>
      </c>
      <c r="I80" s="31">
        <v>55</v>
      </c>
      <c r="J80" s="31" t="s">
        <v>207</v>
      </c>
      <c r="K80" s="45" t="s">
        <v>208</v>
      </c>
      <c r="L80" s="3"/>
      <c r="M80" s="3"/>
    </row>
    <row r="81" spans="1:13" s="4" customFormat="1" ht="61.5" customHeight="1">
      <c r="A81" s="46"/>
      <c r="B81" s="66"/>
      <c r="C81" s="31">
        <v>3</v>
      </c>
      <c r="D81" s="31">
        <v>1</v>
      </c>
      <c r="E81" s="31">
        <v>50</v>
      </c>
      <c r="F81" s="31"/>
      <c r="G81" s="31" t="s">
        <v>209</v>
      </c>
      <c r="H81" s="31">
        <v>750101</v>
      </c>
      <c r="I81" s="31">
        <v>55</v>
      </c>
      <c r="J81" s="31" t="s">
        <v>210</v>
      </c>
      <c r="K81" s="45" t="s">
        <v>208</v>
      </c>
      <c r="L81" s="3"/>
      <c r="M81" s="3"/>
    </row>
    <row r="82" spans="1:13" s="4" customFormat="1" ht="72.75" customHeight="1">
      <c r="A82" s="46"/>
      <c r="B82" s="66"/>
      <c r="C82" s="31">
        <v>3</v>
      </c>
      <c r="D82" s="31">
        <v>1</v>
      </c>
      <c r="E82" s="31">
        <v>50</v>
      </c>
      <c r="F82" s="31"/>
      <c r="G82" s="31" t="s">
        <v>206</v>
      </c>
      <c r="H82" s="31">
        <v>750103</v>
      </c>
      <c r="I82" s="31">
        <v>55</v>
      </c>
      <c r="J82" s="31" t="s">
        <v>211</v>
      </c>
      <c r="K82" s="45" t="s">
        <v>208</v>
      </c>
      <c r="L82" s="3"/>
      <c r="M82" s="3"/>
    </row>
    <row r="83" spans="1:13" s="4" customFormat="1" ht="57" customHeight="1">
      <c r="A83" s="46"/>
      <c r="B83" s="51" t="s">
        <v>175</v>
      </c>
      <c r="C83" s="31" t="s">
        <v>77</v>
      </c>
      <c r="D83" s="31">
        <v>1</v>
      </c>
      <c r="E83" s="31">
        <v>30</v>
      </c>
      <c r="F83" s="31"/>
      <c r="G83" s="31"/>
      <c r="H83" s="31"/>
      <c r="I83" s="31"/>
      <c r="J83" s="31"/>
      <c r="K83" s="45" t="s">
        <v>212</v>
      </c>
      <c r="L83" s="3"/>
      <c r="M83" s="3"/>
    </row>
    <row r="84" spans="1:13" s="4" customFormat="1" ht="57" customHeight="1">
      <c r="A84" s="46"/>
      <c r="B84" s="51"/>
      <c r="C84" s="31" t="s">
        <v>77</v>
      </c>
      <c r="D84" s="31">
        <v>1</v>
      </c>
      <c r="E84" s="31">
        <v>40</v>
      </c>
      <c r="F84" s="31"/>
      <c r="G84" s="31"/>
      <c r="H84" s="31"/>
      <c r="I84" s="31"/>
      <c r="J84" s="31"/>
      <c r="K84" s="45" t="s">
        <v>213</v>
      </c>
      <c r="L84" s="3"/>
      <c r="M84" s="3"/>
    </row>
    <row r="85" spans="1:13" s="4" customFormat="1" ht="30.75" customHeight="1">
      <c r="A85" s="46"/>
      <c r="B85" s="51"/>
      <c r="C85" s="31">
        <v>3</v>
      </c>
      <c r="D85" s="31">
        <v>1</v>
      </c>
      <c r="E85" s="31">
        <v>50</v>
      </c>
      <c r="F85" s="31"/>
      <c r="G85" s="31"/>
      <c r="H85" s="31"/>
      <c r="I85" s="31"/>
      <c r="J85" s="31"/>
      <c r="K85" s="45"/>
      <c r="L85" s="3"/>
      <c r="M85" s="3"/>
    </row>
    <row r="86" spans="1:13" s="4" customFormat="1" ht="30.75" customHeight="1">
      <c r="A86" s="21"/>
      <c r="B86" s="22" t="s">
        <v>75</v>
      </c>
      <c r="C86" s="22"/>
      <c r="D86" s="22">
        <f>SUM(D77:D85)</f>
        <v>12</v>
      </c>
      <c r="E86" s="22">
        <f>SUM(E77:E85)</f>
        <v>585</v>
      </c>
      <c r="F86" s="22"/>
      <c r="G86" s="22"/>
      <c r="H86" s="22"/>
      <c r="I86" s="22">
        <f>SUM(I78:I85)</f>
        <v>165</v>
      </c>
      <c r="J86" s="22"/>
      <c r="K86" s="30"/>
      <c r="L86" s="3"/>
      <c r="M86" s="3"/>
    </row>
    <row r="87" spans="1:13" s="4" customFormat="1" ht="30.75" customHeight="1">
      <c r="A87" s="22" t="s">
        <v>35</v>
      </c>
      <c r="B87" s="22"/>
      <c r="C87" s="22"/>
      <c r="D87" s="22">
        <f>SUM(D101)</f>
        <v>22</v>
      </c>
      <c r="E87" s="22">
        <f>SUM(E101)</f>
        <v>1025</v>
      </c>
      <c r="F87" s="22">
        <f>SUM(F101)</f>
        <v>50</v>
      </c>
      <c r="G87" s="29"/>
      <c r="H87" s="29"/>
      <c r="I87" s="22">
        <f>SUM(I101)</f>
        <v>150</v>
      </c>
      <c r="J87" s="29"/>
      <c r="K87" s="30"/>
      <c r="L87" s="3"/>
      <c r="M87" s="3"/>
    </row>
    <row r="88" spans="1:11" s="7" customFormat="1" ht="30.75" customHeight="1">
      <c r="A88" s="46" t="s">
        <v>125</v>
      </c>
      <c r="B88" s="46" t="s">
        <v>137</v>
      </c>
      <c r="C88" s="23" t="s">
        <v>77</v>
      </c>
      <c r="D88" s="23">
        <v>1</v>
      </c>
      <c r="E88" s="23">
        <v>45</v>
      </c>
      <c r="F88" s="23">
        <v>5</v>
      </c>
      <c r="G88" s="23"/>
      <c r="H88" s="23"/>
      <c r="I88" s="23"/>
      <c r="J88" s="23"/>
      <c r="K88" s="33" t="s">
        <v>214</v>
      </c>
    </row>
    <row r="89" spans="1:11" s="7" customFormat="1" ht="30.75" customHeight="1">
      <c r="A89" s="46"/>
      <c r="B89" s="46"/>
      <c r="C89" s="23" t="s">
        <v>77</v>
      </c>
      <c r="D89" s="23">
        <v>1</v>
      </c>
      <c r="E89" s="23">
        <v>32</v>
      </c>
      <c r="F89" s="23">
        <v>5</v>
      </c>
      <c r="G89" s="23"/>
      <c r="H89" s="23"/>
      <c r="I89" s="23"/>
      <c r="J89" s="23"/>
      <c r="K89" s="33" t="s">
        <v>215</v>
      </c>
    </row>
    <row r="90" spans="1:11" s="7" customFormat="1" ht="49.5" customHeight="1">
      <c r="A90" s="46"/>
      <c r="B90" s="46"/>
      <c r="C90" s="23">
        <v>3</v>
      </c>
      <c r="D90" s="23">
        <v>3</v>
      </c>
      <c r="E90" s="23">
        <v>150</v>
      </c>
      <c r="F90" s="23">
        <v>10</v>
      </c>
      <c r="G90" s="23" t="s">
        <v>126</v>
      </c>
      <c r="H90" s="23" t="s">
        <v>127</v>
      </c>
      <c r="I90" s="23">
        <v>50</v>
      </c>
      <c r="J90" s="23" t="s">
        <v>128</v>
      </c>
      <c r="K90" s="33"/>
    </row>
    <row r="91" spans="1:11" s="7" customFormat="1" ht="30.75" customHeight="1">
      <c r="A91" s="46"/>
      <c r="B91" s="46" t="s">
        <v>189</v>
      </c>
      <c r="C91" s="23">
        <v>3</v>
      </c>
      <c r="D91" s="23">
        <v>2</v>
      </c>
      <c r="E91" s="23">
        <v>93</v>
      </c>
      <c r="F91" s="23"/>
      <c r="G91" s="23"/>
      <c r="H91" s="23"/>
      <c r="I91" s="23"/>
      <c r="J91" s="23"/>
      <c r="K91" s="33"/>
    </row>
    <row r="92" spans="1:11" s="7" customFormat="1" ht="30.75" customHeight="1">
      <c r="A92" s="46"/>
      <c r="B92" s="46"/>
      <c r="C92" s="23">
        <v>3</v>
      </c>
      <c r="D92" s="23">
        <v>2</v>
      </c>
      <c r="E92" s="23">
        <v>90</v>
      </c>
      <c r="F92" s="23"/>
      <c r="G92" s="23" t="s">
        <v>129</v>
      </c>
      <c r="H92" s="47">
        <v>710101</v>
      </c>
      <c r="I92" s="23">
        <v>50</v>
      </c>
      <c r="J92" s="23" t="s">
        <v>130</v>
      </c>
      <c r="K92" s="33"/>
    </row>
    <row r="93" spans="1:11" s="7" customFormat="1" ht="30.75" customHeight="1">
      <c r="A93" s="46"/>
      <c r="B93" s="23" t="s">
        <v>81</v>
      </c>
      <c r="C93" s="23">
        <v>3</v>
      </c>
      <c r="D93" s="23">
        <v>2</v>
      </c>
      <c r="E93" s="23">
        <v>100</v>
      </c>
      <c r="F93" s="23"/>
      <c r="G93" s="23"/>
      <c r="H93" s="23"/>
      <c r="I93" s="23"/>
      <c r="J93" s="23"/>
      <c r="K93" s="33"/>
    </row>
    <row r="94" spans="1:11" s="7" customFormat="1" ht="30.75" customHeight="1">
      <c r="A94" s="46"/>
      <c r="B94" s="46" t="s">
        <v>82</v>
      </c>
      <c r="C94" s="23" t="s">
        <v>77</v>
      </c>
      <c r="D94" s="23">
        <v>1</v>
      </c>
      <c r="E94" s="23">
        <v>45</v>
      </c>
      <c r="F94" s="23">
        <v>5</v>
      </c>
      <c r="G94" s="23"/>
      <c r="H94" s="23"/>
      <c r="I94" s="23"/>
      <c r="J94" s="23"/>
      <c r="K94" s="33" t="s">
        <v>216</v>
      </c>
    </row>
    <row r="95" spans="1:11" s="7" customFormat="1" ht="30.75" customHeight="1">
      <c r="A95" s="46"/>
      <c r="B95" s="46"/>
      <c r="C95" s="23">
        <v>3</v>
      </c>
      <c r="D95" s="23">
        <v>3</v>
      </c>
      <c r="E95" s="23">
        <v>150</v>
      </c>
      <c r="F95" s="23">
        <v>10</v>
      </c>
      <c r="G95" s="23"/>
      <c r="H95" s="23"/>
      <c r="I95" s="23"/>
      <c r="J95" s="23"/>
      <c r="K95" s="33"/>
    </row>
    <row r="96" spans="1:11" s="7" customFormat="1" ht="30.75" customHeight="1">
      <c r="A96" s="46"/>
      <c r="B96" s="46" t="s">
        <v>151</v>
      </c>
      <c r="C96" s="23" t="s">
        <v>77</v>
      </c>
      <c r="D96" s="23">
        <v>1</v>
      </c>
      <c r="E96" s="23">
        <v>35</v>
      </c>
      <c r="F96" s="23"/>
      <c r="G96" s="23"/>
      <c r="H96" s="23"/>
      <c r="I96" s="23"/>
      <c r="J96" s="23"/>
      <c r="K96" s="33" t="s">
        <v>217</v>
      </c>
    </row>
    <row r="97" spans="1:11" s="7" customFormat="1" ht="68.25" customHeight="1">
      <c r="A97" s="46"/>
      <c r="B97" s="46"/>
      <c r="C97" s="23">
        <v>3</v>
      </c>
      <c r="D97" s="23">
        <v>2</v>
      </c>
      <c r="E97" s="23">
        <v>90</v>
      </c>
      <c r="F97" s="23"/>
      <c r="G97" s="23" t="s">
        <v>92</v>
      </c>
      <c r="H97" s="23">
        <v>740101</v>
      </c>
      <c r="I97" s="23">
        <v>50</v>
      </c>
      <c r="J97" s="23" t="s">
        <v>133</v>
      </c>
      <c r="K97" s="33"/>
    </row>
    <row r="98" spans="1:11" s="7" customFormat="1" ht="30.75" customHeight="1">
      <c r="A98" s="46"/>
      <c r="B98" s="46" t="s">
        <v>134</v>
      </c>
      <c r="C98" s="23" t="s">
        <v>77</v>
      </c>
      <c r="D98" s="23">
        <v>1</v>
      </c>
      <c r="E98" s="23">
        <v>45</v>
      </c>
      <c r="F98" s="23">
        <v>5</v>
      </c>
      <c r="G98" s="23"/>
      <c r="H98" s="23"/>
      <c r="I98" s="23"/>
      <c r="J98" s="23"/>
      <c r="K98" s="33" t="s">
        <v>218</v>
      </c>
    </row>
    <row r="99" spans="1:11" s="7" customFormat="1" ht="30.75" customHeight="1">
      <c r="A99" s="46"/>
      <c r="B99" s="46"/>
      <c r="C99" s="23">
        <v>3</v>
      </c>
      <c r="D99" s="23">
        <v>1</v>
      </c>
      <c r="E99" s="23">
        <v>50</v>
      </c>
      <c r="F99" s="23"/>
      <c r="G99" s="23"/>
      <c r="H99" s="23"/>
      <c r="I99" s="23"/>
      <c r="J99" s="23"/>
      <c r="K99" s="33" t="s">
        <v>219</v>
      </c>
    </row>
    <row r="100" spans="1:11" s="7" customFormat="1" ht="30.75" customHeight="1">
      <c r="A100" s="46"/>
      <c r="B100" s="23" t="s">
        <v>104</v>
      </c>
      <c r="C100" s="23">
        <v>3</v>
      </c>
      <c r="D100" s="23">
        <v>2</v>
      </c>
      <c r="E100" s="23">
        <v>100</v>
      </c>
      <c r="F100" s="23">
        <v>10</v>
      </c>
      <c r="G100" s="23"/>
      <c r="H100" s="23"/>
      <c r="I100" s="23"/>
      <c r="J100" s="23"/>
      <c r="K100" s="33" t="s">
        <v>220</v>
      </c>
    </row>
    <row r="101" spans="1:11" s="8" customFormat="1" ht="30.75" customHeight="1">
      <c r="A101" s="21"/>
      <c r="B101" s="22" t="s">
        <v>75</v>
      </c>
      <c r="C101" s="22"/>
      <c r="D101" s="22">
        <f aca="true" t="shared" si="2" ref="D101:I101">SUM(D88:D100)</f>
        <v>22</v>
      </c>
      <c r="E101" s="22">
        <f t="shared" si="2"/>
        <v>1025</v>
      </c>
      <c r="F101" s="22">
        <f t="shared" si="2"/>
        <v>50</v>
      </c>
      <c r="G101" s="22"/>
      <c r="H101" s="22"/>
      <c r="I101" s="22">
        <f t="shared" si="2"/>
        <v>150</v>
      </c>
      <c r="J101" s="22"/>
      <c r="K101" s="30"/>
    </row>
    <row r="102" spans="1:13" s="4" customFormat="1" ht="30.75" customHeight="1">
      <c r="A102" s="22" t="s">
        <v>39</v>
      </c>
      <c r="B102" s="22"/>
      <c r="C102" s="22"/>
      <c r="D102" s="22">
        <f>SUM(D117)</f>
        <v>26</v>
      </c>
      <c r="E102" s="22">
        <f>SUM(E117)</f>
        <v>1100</v>
      </c>
      <c r="F102" s="22">
        <f>SUM(F117)</f>
        <v>24</v>
      </c>
      <c r="G102" s="29"/>
      <c r="H102" s="29"/>
      <c r="I102" s="22">
        <f>SUM(I117)</f>
        <v>270</v>
      </c>
      <c r="J102" s="29"/>
      <c r="K102" s="30"/>
      <c r="L102" s="3"/>
      <c r="M102" s="3"/>
    </row>
    <row r="103" spans="1:14" s="6" customFormat="1" ht="30.75" customHeight="1">
      <c r="A103" s="46" t="s">
        <v>135</v>
      </c>
      <c r="B103" s="46" t="s">
        <v>189</v>
      </c>
      <c r="C103" s="23">
        <v>3</v>
      </c>
      <c r="D103" s="23">
        <v>5</v>
      </c>
      <c r="E103" s="23">
        <v>205</v>
      </c>
      <c r="F103" s="23">
        <v>8</v>
      </c>
      <c r="G103" s="23" t="s">
        <v>119</v>
      </c>
      <c r="H103" s="23">
        <v>710103</v>
      </c>
      <c r="I103" s="23">
        <v>90</v>
      </c>
      <c r="J103" s="23" t="s">
        <v>136</v>
      </c>
      <c r="K103" s="33"/>
      <c r="L103" s="5"/>
      <c r="M103" s="5"/>
      <c r="N103" s="5"/>
    </row>
    <row r="104" spans="1:14" s="6" customFormat="1" ht="30.75" customHeight="1">
      <c r="A104" s="46"/>
      <c r="B104" s="46"/>
      <c r="C104" s="23" t="s">
        <v>77</v>
      </c>
      <c r="D104" s="23">
        <v>1</v>
      </c>
      <c r="E104" s="23">
        <v>45</v>
      </c>
      <c r="F104" s="23"/>
      <c r="G104" s="23"/>
      <c r="H104" s="23"/>
      <c r="I104" s="23"/>
      <c r="J104" s="23"/>
      <c r="K104" s="33" t="s">
        <v>221</v>
      </c>
      <c r="L104" s="5"/>
      <c r="M104" s="5"/>
      <c r="N104" s="5"/>
    </row>
    <row r="105" spans="1:14" s="6" customFormat="1" ht="30.75" customHeight="1">
      <c r="A105" s="46"/>
      <c r="B105" s="46" t="s">
        <v>137</v>
      </c>
      <c r="C105" s="23">
        <v>3</v>
      </c>
      <c r="D105" s="23">
        <v>7</v>
      </c>
      <c r="E105" s="23">
        <v>315</v>
      </c>
      <c r="F105" s="23">
        <v>6</v>
      </c>
      <c r="G105" s="23" t="s">
        <v>126</v>
      </c>
      <c r="H105" s="23">
        <v>660108</v>
      </c>
      <c r="I105" s="23">
        <v>90</v>
      </c>
      <c r="J105" s="23" t="s">
        <v>138</v>
      </c>
      <c r="K105" s="33"/>
      <c r="L105" s="5"/>
      <c r="M105" s="5"/>
      <c r="N105" s="5"/>
    </row>
    <row r="106" spans="1:14" s="6" customFormat="1" ht="30.75" customHeight="1">
      <c r="A106" s="46"/>
      <c r="B106" s="46"/>
      <c r="C106" s="23" t="s">
        <v>77</v>
      </c>
      <c r="D106" s="23">
        <v>1</v>
      </c>
      <c r="E106" s="23">
        <v>45</v>
      </c>
      <c r="F106" s="23"/>
      <c r="G106" s="23"/>
      <c r="H106" s="23"/>
      <c r="I106" s="23"/>
      <c r="J106" s="23"/>
      <c r="K106" s="33" t="s">
        <v>222</v>
      </c>
      <c r="L106" s="5"/>
      <c r="M106" s="5"/>
      <c r="N106" s="5"/>
    </row>
    <row r="107" spans="1:14" s="6" customFormat="1" ht="30.75" customHeight="1">
      <c r="A107" s="46"/>
      <c r="B107" s="46" t="s">
        <v>82</v>
      </c>
      <c r="C107" s="23">
        <v>3</v>
      </c>
      <c r="D107" s="23">
        <v>2</v>
      </c>
      <c r="E107" s="23">
        <v>90</v>
      </c>
      <c r="F107" s="23">
        <v>5</v>
      </c>
      <c r="G107" s="23"/>
      <c r="H107" s="23"/>
      <c r="I107" s="23"/>
      <c r="J107" s="23"/>
      <c r="K107" s="33"/>
      <c r="L107" s="5"/>
      <c r="M107" s="5"/>
      <c r="N107" s="5"/>
    </row>
    <row r="108" spans="1:14" s="6" customFormat="1" ht="30.75" customHeight="1">
      <c r="A108" s="46"/>
      <c r="B108" s="46"/>
      <c r="C108" s="23" t="s">
        <v>77</v>
      </c>
      <c r="D108" s="23">
        <v>1</v>
      </c>
      <c r="E108" s="23">
        <v>45</v>
      </c>
      <c r="F108" s="23"/>
      <c r="G108" s="23"/>
      <c r="H108" s="23"/>
      <c r="I108" s="23"/>
      <c r="J108" s="23"/>
      <c r="K108" s="33" t="s">
        <v>223</v>
      </c>
      <c r="L108" s="5"/>
      <c r="M108" s="5"/>
      <c r="N108" s="5"/>
    </row>
    <row r="109" spans="1:14" s="6" customFormat="1" ht="30.75" customHeight="1">
      <c r="A109" s="46"/>
      <c r="B109" s="46" t="s">
        <v>200</v>
      </c>
      <c r="C109" s="23" t="s">
        <v>77</v>
      </c>
      <c r="D109" s="23">
        <v>1</v>
      </c>
      <c r="E109" s="23">
        <v>45</v>
      </c>
      <c r="F109" s="23"/>
      <c r="G109" s="23"/>
      <c r="H109" s="23"/>
      <c r="I109" s="23"/>
      <c r="J109" s="23"/>
      <c r="K109" s="33" t="s">
        <v>224</v>
      </c>
      <c r="L109" s="5"/>
      <c r="M109" s="5"/>
      <c r="N109" s="5"/>
    </row>
    <row r="110" spans="1:14" s="6" customFormat="1" ht="30.75" customHeight="1">
      <c r="A110" s="46"/>
      <c r="B110" s="46"/>
      <c r="C110" s="23" t="s">
        <v>77</v>
      </c>
      <c r="D110" s="23">
        <v>1</v>
      </c>
      <c r="E110" s="23">
        <v>40</v>
      </c>
      <c r="F110" s="23"/>
      <c r="G110" s="23"/>
      <c r="H110" s="48"/>
      <c r="I110" s="23"/>
      <c r="J110" s="23"/>
      <c r="K110" s="33" t="s">
        <v>225</v>
      </c>
      <c r="L110" s="5"/>
      <c r="M110" s="5"/>
      <c r="N110" s="5"/>
    </row>
    <row r="111" spans="1:14" s="6" customFormat="1" ht="30.75" customHeight="1">
      <c r="A111" s="46"/>
      <c r="B111" s="23" t="s">
        <v>134</v>
      </c>
      <c r="C111" s="23">
        <v>3</v>
      </c>
      <c r="D111" s="23">
        <v>2</v>
      </c>
      <c r="E111" s="23">
        <v>90</v>
      </c>
      <c r="F111" s="23"/>
      <c r="G111" s="23"/>
      <c r="H111" s="23"/>
      <c r="I111" s="23"/>
      <c r="J111" s="23"/>
      <c r="K111" s="33"/>
      <c r="L111" s="5"/>
      <c r="M111" s="5"/>
      <c r="N111" s="5"/>
    </row>
    <row r="112" spans="1:14" s="6" customFormat="1" ht="30.75" customHeight="1">
      <c r="A112" s="46"/>
      <c r="B112" s="46" t="s">
        <v>104</v>
      </c>
      <c r="C112" s="23" t="s">
        <v>77</v>
      </c>
      <c r="D112" s="23">
        <v>1</v>
      </c>
      <c r="E112" s="23">
        <v>20</v>
      </c>
      <c r="F112" s="23"/>
      <c r="G112" s="23"/>
      <c r="H112" s="23"/>
      <c r="I112" s="23"/>
      <c r="J112" s="23"/>
      <c r="K112" s="33" t="s">
        <v>226</v>
      </c>
      <c r="L112" s="5"/>
      <c r="M112" s="5"/>
      <c r="N112" s="5"/>
    </row>
    <row r="113" spans="1:14" s="6" customFormat="1" ht="30.75" customHeight="1">
      <c r="A113" s="46"/>
      <c r="B113" s="46"/>
      <c r="C113" s="23" t="s">
        <v>77</v>
      </c>
      <c r="D113" s="23">
        <v>1</v>
      </c>
      <c r="E113" s="23">
        <v>25</v>
      </c>
      <c r="F113" s="23"/>
      <c r="G113" s="23"/>
      <c r="H113" s="23"/>
      <c r="I113" s="23"/>
      <c r="J113" s="23"/>
      <c r="K113" s="33" t="s">
        <v>227</v>
      </c>
      <c r="L113" s="5"/>
      <c r="M113" s="5"/>
      <c r="N113" s="5"/>
    </row>
    <row r="114" spans="1:14" s="6" customFormat="1" ht="30.75" customHeight="1">
      <c r="A114" s="46"/>
      <c r="B114" s="46" t="s">
        <v>151</v>
      </c>
      <c r="C114" s="23" t="s">
        <v>77</v>
      </c>
      <c r="D114" s="23">
        <v>1</v>
      </c>
      <c r="E114" s="23">
        <v>45</v>
      </c>
      <c r="F114" s="23"/>
      <c r="G114" s="23"/>
      <c r="H114" s="23"/>
      <c r="I114" s="23"/>
      <c r="J114" s="23"/>
      <c r="K114" s="33" t="s">
        <v>228</v>
      </c>
      <c r="L114" s="5"/>
      <c r="M114" s="5"/>
      <c r="N114" s="5"/>
    </row>
    <row r="115" spans="1:14" s="6" customFormat="1" ht="30.75" customHeight="1">
      <c r="A115" s="46"/>
      <c r="B115" s="46"/>
      <c r="C115" s="23">
        <v>3</v>
      </c>
      <c r="D115" s="23">
        <v>1</v>
      </c>
      <c r="E115" s="23">
        <v>45</v>
      </c>
      <c r="F115" s="23"/>
      <c r="G115" s="23" t="s">
        <v>92</v>
      </c>
      <c r="H115" s="23">
        <v>740101</v>
      </c>
      <c r="I115" s="23">
        <v>45</v>
      </c>
      <c r="J115" s="23" t="s">
        <v>139</v>
      </c>
      <c r="K115" s="33"/>
      <c r="L115" s="5"/>
      <c r="M115" s="5"/>
      <c r="N115" s="5"/>
    </row>
    <row r="116" spans="1:14" s="6" customFormat="1" ht="30.75" customHeight="1">
      <c r="A116" s="46"/>
      <c r="B116" s="23" t="s">
        <v>166</v>
      </c>
      <c r="C116" s="23">
        <v>3</v>
      </c>
      <c r="D116" s="23">
        <v>1</v>
      </c>
      <c r="E116" s="23">
        <v>45</v>
      </c>
      <c r="F116" s="23">
        <v>5</v>
      </c>
      <c r="G116" s="23" t="s">
        <v>140</v>
      </c>
      <c r="H116" s="23">
        <v>640103</v>
      </c>
      <c r="I116" s="23">
        <v>45</v>
      </c>
      <c r="J116" s="23" t="s">
        <v>141</v>
      </c>
      <c r="K116" s="33"/>
      <c r="L116" s="5"/>
      <c r="M116" s="5"/>
      <c r="N116" s="5"/>
    </row>
    <row r="117" spans="1:14" s="4" customFormat="1" ht="30.75" customHeight="1">
      <c r="A117" s="21"/>
      <c r="B117" s="22" t="s">
        <v>75</v>
      </c>
      <c r="C117" s="49"/>
      <c r="D117" s="22">
        <f>SUM(D103:D116)</f>
        <v>26</v>
      </c>
      <c r="E117" s="22">
        <f>SUM(E103:E116)</f>
        <v>1100</v>
      </c>
      <c r="F117" s="22">
        <f>SUM(F103:F116)</f>
        <v>24</v>
      </c>
      <c r="G117" s="22"/>
      <c r="H117" s="49"/>
      <c r="I117" s="22">
        <f>SUM(I103:I116)</f>
        <v>270</v>
      </c>
      <c r="J117" s="49"/>
      <c r="K117" s="50"/>
      <c r="L117" s="3"/>
      <c r="M117" s="3"/>
      <c r="N117" s="3"/>
    </row>
    <row r="118" spans="1:13" s="4" customFormat="1" ht="30.75" customHeight="1">
      <c r="A118" s="22" t="s">
        <v>42</v>
      </c>
      <c r="B118" s="22"/>
      <c r="C118" s="22"/>
      <c r="D118" s="22">
        <f>SUM(D130)</f>
        <v>16</v>
      </c>
      <c r="E118" s="22">
        <f>SUM(E130)</f>
        <v>570</v>
      </c>
      <c r="F118" s="22">
        <f>SUM(F130)</f>
        <v>85</v>
      </c>
      <c r="G118" s="29"/>
      <c r="H118" s="29"/>
      <c r="I118" s="22">
        <f>SUM(I130)</f>
        <v>275</v>
      </c>
      <c r="J118" s="29"/>
      <c r="K118" s="30"/>
      <c r="L118" s="3"/>
      <c r="M118" s="3"/>
    </row>
    <row r="119" spans="1:13" s="6" customFormat="1" ht="30.75" customHeight="1">
      <c r="A119" s="46" t="s">
        <v>142</v>
      </c>
      <c r="B119" s="46" t="s">
        <v>137</v>
      </c>
      <c r="C119" s="23">
        <v>3</v>
      </c>
      <c r="D119" s="23">
        <v>2</v>
      </c>
      <c r="E119" s="23">
        <v>65</v>
      </c>
      <c r="F119" s="23">
        <v>10</v>
      </c>
      <c r="G119" s="32" t="s">
        <v>143</v>
      </c>
      <c r="H119" s="32">
        <v>660103</v>
      </c>
      <c r="I119" s="23">
        <v>70</v>
      </c>
      <c r="J119" s="32" t="s">
        <v>144</v>
      </c>
      <c r="K119" s="33"/>
      <c r="L119" s="5"/>
      <c r="M119" s="5"/>
    </row>
    <row r="120" spans="1:13" s="6" customFormat="1" ht="30.75" customHeight="1">
      <c r="A120" s="46"/>
      <c r="B120" s="46"/>
      <c r="C120" s="23" t="s">
        <v>77</v>
      </c>
      <c r="D120" s="23">
        <v>1</v>
      </c>
      <c r="E120" s="23">
        <v>40</v>
      </c>
      <c r="F120" s="23"/>
      <c r="G120" s="32"/>
      <c r="H120" s="32"/>
      <c r="I120" s="23"/>
      <c r="J120" s="32"/>
      <c r="K120" s="33" t="s">
        <v>229</v>
      </c>
      <c r="L120" s="5"/>
      <c r="M120" s="5"/>
    </row>
    <row r="121" spans="1:13" s="6" customFormat="1" ht="53.25" customHeight="1">
      <c r="A121" s="46"/>
      <c r="B121" s="66"/>
      <c r="C121" s="23">
        <v>3</v>
      </c>
      <c r="D121" s="23">
        <v>1</v>
      </c>
      <c r="E121" s="23">
        <v>35</v>
      </c>
      <c r="F121" s="23">
        <v>10</v>
      </c>
      <c r="G121" s="32" t="s">
        <v>145</v>
      </c>
      <c r="H121" s="32">
        <v>660302</v>
      </c>
      <c r="I121" s="23">
        <v>40</v>
      </c>
      <c r="J121" s="32" t="s">
        <v>146</v>
      </c>
      <c r="K121" s="33"/>
      <c r="L121" s="5"/>
      <c r="M121" s="5"/>
    </row>
    <row r="122" spans="1:13" s="6" customFormat="1" ht="53.25" customHeight="1">
      <c r="A122" s="46"/>
      <c r="B122" s="66"/>
      <c r="C122" s="23" t="s">
        <v>77</v>
      </c>
      <c r="D122" s="23">
        <v>1</v>
      </c>
      <c r="E122" s="23">
        <v>40</v>
      </c>
      <c r="F122" s="23"/>
      <c r="G122" s="32" t="s">
        <v>145</v>
      </c>
      <c r="H122" s="32">
        <v>660302</v>
      </c>
      <c r="I122" s="23">
        <v>5</v>
      </c>
      <c r="J122" s="32"/>
      <c r="K122" s="33" t="s">
        <v>230</v>
      </c>
      <c r="L122" s="5"/>
      <c r="M122" s="5"/>
    </row>
    <row r="123" spans="1:13" s="6" customFormat="1" ht="30.75" customHeight="1">
      <c r="A123" s="46"/>
      <c r="B123" s="23" t="s">
        <v>81</v>
      </c>
      <c r="C123" s="23">
        <v>3</v>
      </c>
      <c r="D123" s="23">
        <v>2</v>
      </c>
      <c r="E123" s="23">
        <v>65</v>
      </c>
      <c r="F123" s="23">
        <v>15</v>
      </c>
      <c r="G123" s="32" t="s">
        <v>147</v>
      </c>
      <c r="H123" s="32">
        <v>700206</v>
      </c>
      <c r="I123" s="23">
        <v>40</v>
      </c>
      <c r="J123" s="32" t="s">
        <v>148</v>
      </c>
      <c r="K123" s="33"/>
      <c r="L123" s="5"/>
      <c r="M123" s="5"/>
    </row>
    <row r="124" spans="1:13" s="6" customFormat="1" ht="30.75" customHeight="1">
      <c r="A124" s="46"/>
      <c r="B124" s="46" t="s">
        <v>82</v>
      </c>
      <c r="C124" s="23">
        <v>3</v>
      </c>
      <c r="D124" s="23">
        <v>2</v>
      </c>
      <c r="E124" s="23">
        <v>70</v>
      </c>
      <c r="F124" s="23">
        <v>10</v>
      </c>
      <c r="G124" s="32" t="s">
        <v>149</v>
      </c>
      <c r="H124" s="32">
        <v>730701</v>
      </c>
      <c r="I124" s="23">
        <v>40</v>
      </c>
      <c r="J124" s="32" t="s">
        <v>150</v>
      </c>
      <c r="K124" s="33"/>
      <c r="L124" s="5"/>
      <c r="M124" s="5"/>
    </row>
    <row r="125" spans="1:13" s="6" customFormat="1" ht="30.75" customHeight="1">
      <c r="A125" s="46"/>
      <c r="B125" s="46"/>
      <c r="C125" s="23" t="s">
        <v>77</v>
      </c>
      <c r="D125" s="23">
        <v>1</v>
      </c>
      <c r="E125" s="23">
        <v>40</v>
      </c>
      <c r="F125" s="23"/>
      <c r="G125" s="32"/>
      <c r="H125" s="32"/>
      <c r="I125" s="23"/>
      <c r="J125" s="32"/>
      <c r="K125" s="33" t="s">
        <v>193</v>
      </c>
      <c r="L125" s="5"/>
      <c r="M125" s="5"/>
    </row>
    <row r="126" spans="1:13" s="6" customFormat="1" ht="30.75" customHeight="1">
      <c r="A126" s="46"/>
      <c r="B126" s="23" t="s">
        <v>151</v>
      </c>
      <c r="C126" s="23">
        <v>3</v>
      </c>
      <c r="D126" s="23">
        <v>2</v>
      </c>
      <c r="E126" s="23">
        <v>70</v>
      </c>
      <c r="F126" s="23">
        <v>15</v>
      </c>
      <c r="G126" s="32" t="s">
        <v>152</v>
      </c>
      <c r="H126" s="32">
        <v>740101</v>
      </c>
      <c r="I126" s="23">
        <v>40</v>
      </c>
      <c r="J126" s="32" t="s">
        <v>153</v>
      </c>
      <c r="K126" s="33"/>
      <c r="L126" s="5"/>
      <c r="M126" s="5"/>
    </row>
    <row r="127" spans="1:13" s="6" customFormat="1" ht="30.75" customHeight="1">
      <c r="A127" s="46"/>
      <c r="B127" s="23" t="s">
        <v>104</v>
      </c>
      <c r="C127" s="23">
        <v>3</v>
      </c>
      <c r="D127" s="23">
        <v>2</v>
      </c>
      <c r="E127" s="23">
        <v>70</v>
      </c>
      <c r="F127" s="23">
        <v>10</v>
      </c>
      <c r="G127" s="32" t="s">
        <v>154</v>
      </c>
      <c r="H127" s="32">
        <v>750306</v>
      </c>
      <c r="I127" s="23">
        <v>40</v>
      </c>
      <c r="J127" s="32" t="s">
        <v>155</v>
      </c>
      <c r="K127" s="33"/>
      <c r="L127" s="5"/>
      <c r="M127" s="5"/>
    </row>
    <row r="128" spans="1:13" s="6" customFormat="1" ht="30.75" customHeight="1">
      <c r="A128" s="46"/>
      <c r="B128" s="46" t="s">
        <v>175</v>
      </c>
      <c r="C128" s="23">
        <v>3</v>
      </c>
      <c r="D128" s="23">
        <v>1</v>
      </c>
      <c r="E128" s="23">
        <v>35</v>
      </c>
      <c r="F128" s="23">
        <v>15</v>
      </c>
      <c r="G128" s="32"/>
      <c r="H128" s="32"/>
      <c r="I128" s="23"/>
      <c r="J128" s="32"/>
      <c r="K128" s="33"/>
      <c r="L128" s="5"/>
      <c r="M128" s="5"/>
    </row>
    <row r="129" spans="1:13" s="6" customFormat="1" ht="30.75" customHeight="1">
      <c r="A129" s="46"/>
      <c r="B129" s="46"/>
      <c r="C129" s="23" t="s">
        <v>77</v>
      </c>
      <c r="D129" s="23">
        <v>1</v>
      </c>
      <c r="E129" s="23">
        <v>40</v>
      </c>
      <c r="F129" s="23"/>
      <c r="G129" s="32"/>
      <c r="H129" s="32"/>
      <c r="I129" s="23"/>
      <c r="J129" s="32"/>
      <c r="K129" s="33" t="s">
        <v>231</v>
      </c>
      <c r="L129" s="5"/>
      <c r="M129" s="5"/>
    </row>
    <row r="130" spans="1:13" s="4" customFormat="1" ht="30.75" customHeight="1">
      <c r="A130" s="21"/>
      <c r="B130" s="22" t="s">
        <v>75</v>
      </c>
      <c r="C130" s="22"/>
      <c r="D130" s="22">
        <f>SUM(D119:D129)</f>
        <v>16</v>
      </c>
      <c r="E130" s="22">
        <f>SUM(E119:E129)</f>
        <v>570</v>
      </c>
      <c r="F130" s="22">
        <f>SUM(F119:F129)</f>
        <v>85</v>
      </c>
      <c r="G130" s="29"/>
      <c r="H130" s="29"/>
      <c r="I130" s="22">
        <f>SUM(I119:I129)</f>
        <v>275</v>
      </c>
      <c r="J130" s="29"/>
      <c r="K130" s="30"/>
      <c r="L130" s="3"/>
      <c r="M130" s="3"/>
    </row>
    <row r="131" spans="1:13" s="4" customFormat="1" ht="30.75" customHeight="1">
      <c r="A131" s="22" t="s">
        <v>44</v>
      </c>
      <c r="B131" s="22"/>
      <c r="C131" s="22"/>
      <c r="D131" s="22">
        <f>SUM(D138)</f>
        <v>19</v>
      </c>
      <c r="E131" s="22">
        <f>SUM(E138)</f>
        <v>900</v>
      </c>
      <c r="F131" s="22">
        <f>SUM(F138)</f>
        <v>15</v>
      </c>
      <c r="G131" s="29"/>
      <c r="H131" s="29"/>
      <c r="I131" s="22">
        <f>SUM(I138)</f>
        <v>100</v>
      </c>
      <c r="J131" s="29"/>
      <c r="K131" s="30"/>
      <c r="L131" s="3"/>
      <c r="M131" s="3"/>
    </row>
    <row r="132" spans="1:15" s="6" customFormat="1" ht="30.75" customHeight="1">
      <c r="A132" s="46" t="s">
        <v>156</v>
      </c>
      <c r="B132" s="46" t="s">
        <v>200</v>
      </c>
      <c r="C132" s="23" t="s">
        <v>263</v>
      </c>
      <c r="D132" s="23">
        <v>1</v>
      </c>
      <c r="E132" s="23">
        <v>40</v>
      </c>
      <c r="F132" s="23">
        <v>5</v>
      </c>
      <c r="G132" s="32"/>
      <c r="H132" s="48"/>
      <c r="I132" s="32"/>
      <c r="J132" s="32"/>
      <c r="K132" s="33" t="s">
        <v>232</v>
      </c>
      <c r="L132" s="5"/>
      <c r="M132" s="5"/>
      <c r="N132" s="5"/>
      <c r="O132" s="5"/>
    </row>
    <row r="133" spans="1:15" s="6" customFormat="1" ht="30.75" customHeight="1">
      <c r="A133" s="46"/>
      <c r="B133" s="46"/>
      <c r="C133" s="23">
        <v>3</v>
      </c>
      <c r="D133" s="23">
        <v>2</v>
      </c>
      <c r="E133" s="23">
        <v>100</v>
      </c>
      <c r="F133" s="23"/>
      <c r="G133" s="32" t="s">
        <v>233</v>
      </c>
      <c r="H133" s="32">
        <v>11700</v>
      </c>
      <c r="I133" s="32">
        <v>50</v>
      </c>
      <c r="J133" s="32" t="s">
        <v>234</v>
      </c>
      <c r="K133" s="33" t="s">
        <v>235</v>
      </c>
      <c r="L133" s="5"/>
      <c r="M133" s="5"/>
      <c r="N133" s="5"/>
      <c r="O133" s="5"/>
    </row>
    <row r="134" spans="1:15" s="6" customFormat="1" ht="30.75" customHeight="1">
      <c r="A134" s="46"/>
      <c r="B134" s="23" t="s">
        <v>137</v>
      </c>
      <c r="C134" s="23">
        <v>3</v>
      </c>
      <c r="D134" s="23">
        <v>4</v>
      </c>
      <c r="E134" s="23">
        <v>180</v>
      </c>
      <c r="F134" s="23">
        <v>5</v>
      </c>
      <c r="G134" s="32"/>
      <c r="H134" s="32"/>
      <c r="I134" s="32"/>
      <c r="J134" s="32"/>
      <c r="K134" s="33" t="s">
        <v>236</v>
      </c>
      <c r="L134" s="5"/>
      <c r="M134" s="5"/>
      <c r="N134" s="5"/>
      <c r="O134" s="5"/>
    </row>
    <row r="135" spans="1:15" s="6" customFormat="1" ht="30.75" customHeight="1">
      <c r="A135" s="46"/>
      <c r="B135" s="23" t="s">
        <v>189</v>
      </c>
      <c r="C135" s="23">
        <v>3</v>
      </c>
      <c r="D135" s="23">
        <v>6</v>
      </c>
      <c r="E135" s="23">
        <v>300</v>
      </c>
      <c r="F135" s="23"/>
      <c r="G135" s="32"/>
      <c r="H135" s="32"/>
      <c r="I135" s="32"/>
      <c r="J135" s="32"/>
      <c r="K135" s="33" t="s">
        <v>237</v>
      </c>
      <c r="L135" s="5"/>
      <c r="M135" s="5"/>
      <c r="N135" s="5"/>
      <c r="O135" s="5"/>
    </row>
    <row r="136" spans="1:15" s="6" customFormat="1" ht="30.75" customHeight="1">
      <c r="A136" s="46"/>
      <c r="B136" s="23" t="s">
        <v>82</v>
      </c>
      <c r="C136" s="23">
        <v>3</v>
      </c>
      <c r="D136" s="23">
        <v>3</v>
      </c>
      <c r="E136" s="23">
        <v>150</v>
      </c>
      <c r="F136" s="23">
        <v>5</v>
      </c>
      <c r="G136" s="32"/>
      <c r="H136" s="32"/>
      <c r="I136" s="32"/>
      <c r="J136" s="32"/>
      <c r="K136" s="33" t="s">
        <v>157</v>
      </c>
      <c r="L136" s="5"/>
      <c r="M136" s="5"/>
      <c r="N136" s="5"/>
      <c r="O136" s="5"/>
    </row>
    <row r="137" spans="1:15" s="6" customFormat="1" ht="30.75" customHeight="1">
      <c r="A137" s="46"/>
      <c r="B137" s="23" t="s">
        <v>151</v>
      </c>
      <c r="C137" s="23">
        <v>3</v>
      </c>
      <c r="D137" s="23">
        <v>3</v>
      </c>
      <c r="E137" s="23">
        <v>130</v>
      </c>
      <c r="F137" s="23"/>
      <c r="G137" s="32" t="s">
        <v>92</v>
      </c>
      <c r="H137" s="32">
        <v>130200</v>
      </c>
      <c r="I137" s="32">
        <v>50</v>
      </c>
      <c r="J137" s="32" t="s">
        <v>158</v>
      </c>
      <c r="K137" s="33" t="s">
        <v>159</v>
      </c>
      <c r="L137" s="5"/>
      <c r="M137" s="5"/>
      <c r="N137" s="5"/>
      <c r="O137" s="5"/>
    </row>
    <row r="138" spans="1:15" s="4" customFormat="1" ht="30.75" customHeight="1">
      <c r="A138" s="46"/>
      <c r="B138" s="22" t="s">
        <v>75</v>
      </c>
      <c r="C138" s="22"/>
      <c r="D138" s="22">
        <f>SUM(D132:D137)</f>
        <v>19</v>
      </c>
      <c r="E138" s="22">
        <f>SUM(E132:E137)</f>
        <v>900</v>
      </c>
      <c r="F138" s="22">
        <f>SUM(F132:F137)</f>
        <v>15</v>
      </c>
      <c r="G138" s="22"/>
      <c r="H138" s="22"/>
      <c r="I138" s="22">
        <f>SUM(I132:I137)</f>
        <v>100</v>
      </c>
      <c r="J138" s="29"/>
      <c r="K138" s="30"/>
      <c r="L138" s="3"/>
      <c r="M138" s="3"/>
      <c r="N138" s="3"/>
      <c r="O138" s="3"/>
    </row>
    <row r="139" spans="1:13" s="4" customFormat="1" ht="30.75" customHeight="1">
      <c r="A139" s="22" t="s">
        <v>47</v>
      </c>
      <c r="B139" s="22"/>
      <c r="C139" s="22"/>
      <c r="D139" s="22">
        <f>SUM(D153)</f>
        <v>21</v>
      </c>
      <c r="E139" s="22">
        <f>SUM(E153)</f>
        <v>912</v>
      </c>
      <c r="F139" s="22">
        <f>SUM(F153)</f>
        <v>10</v>
      </c>
      <c r="G139" s="29"/>
      <c r="H139" s="29"/>
      <c r="I139" s="22">
        <f>SUM(I153)</f>
        <v>135</v>
      </c>
      <c r="J139" s="29"/>
      <c r="K139" s="30"/>
      <c r="L139" s="3"/>
      <c r="M139" s="3"/>
    </row>
    <row r="140" spans="1:15" s="6" customFormat="1" ht="30.75" customHeight="1">
      <c r="A140" s="46" t="s">
        <v>160</v>
      </c>
      <c r="B140" s="23" t="s">
        <v>238</v>
      </c>
      <c r="C140" s="23" t="s">
        <v>77</v>
      </c>
      <c r="D140" s="23">
        <v>1</v>
      </c>
      <c r="E140" s="23">
        <v>45</v>
      </c>
      <c r="F140" s="23">
        <v>5</v>
      </c>
      <c r="G140" s="32"/>
      <c r="H140" s="32"/>
      <c r="I140" s="23"/>
      <c r="J140" s="32"/>
      <c r="K140" s="33" t="s">
        <v>239</v>
      </c>
      <c r="L140" s="5"/>
      <c r="M140" s="5"/>
      <c r="N140" s="5"/>
      <c r="O140" s="5"/>
    </row>
    <row r="141" spans="1:15" s="6" customFormat="1" ht="30.75" customHeight="1">
      <c r="A141" s="46"/>
      <c r="B141" s="46" t="s">
        <v>137</v>
      </c>
      <c r="C141" s="23" t="s">
        <v>77</v>
      </c>
      <c r="D141" s="23">
        <v>1</v>
      </c>
      <c r="E141" s="23">
        <v>45</v>
      </c>
      <c r="F141" s="23">
        <v>5</v>
      </c>
      <c r="G141" s="32"/>
      <c r="H141" s="32"/>
      <c r="I141" s="23"/>
      <c r="J141" s="32"/>
      <c r="K141" s="33" t="s">
        <v>240</v>
      </c>
      <c r="L141" s="5"/>
      <c r="M141" s="5"/>
      <c r="N141" s="5"/>
      <c r="O141" s="5"/>
    </row>
    <row r="142" spans="1:15" s="6" customFormat="1" ht="30.75" customHeight="1">
      <c r="A142" s="46"/>
      <c r="B142" s="46"/>
      <c r="C142" s="23">
        <v>3</v>
      </c>
      <c r="D142" s="23">
        <v>1</v>
      </c>
      <c r="E142" s="23">
        <v>50</v>
      </c>
      <c r="F142" s="23"/>
      <c r="G142" s="32"/>
      <c r="H142" s="32"/>
      <c r="I142" s="32"/>
      <c r="J142" s="32"/>
      <c r="K142" s="33"/>
      <c r="L142" s="5"/>
      <c r="M142" s="5"/>
      <c r="N142" s="5"/>
      <c r="O142" s="5"/>
    </row>
    <row r="143" spans="1:15" s="6" customFormat="1" ht="30.75" customHeight="1">
      <c r="A143" s="46"/>
      <c r="B143" s="46"/>
      <c r="C143" s="23">
        <v>3</v>
      </c>
      <c r="D143" s="23">
        <v>1</v>
      </c>
      <c r="E143" s="23">
        <v>50</v>
      </c>
      <c r="F143" s="23"/>
      <c r="G143" s="32"/>
      <c r="H143" s="32"/>
      <c r="I143" s="32"/>
      <c r="J143" s="32"/>
      <c r="K143" s="33" t="s">
        <v>259</v>
      </c>
      <c r="L143" s="5"/>
      <c r="M143" s="5"/>
      <c r="N143" s="5"/>
      <c r="O143" s="5"/>
    </row>
    <row r="144" spans="1:15" s="6" customFormat="1" ht="30.75" customHeight="1">
      <c r="A144" s="46"/>
      <c r="B144" s="23" t="s">
        <v>81</v>
      </c>
      <c r="C144" s="23">
        <v>3</v>
      </c>
      <c r="D144" s="23">
        <v>3</v>
      </c>
      <c r="E144" s="23">
        <v>137</v>
      </c>
      <c r="F144" s="23"/>
      <c r="G144" s="23" t="s">
        <v>131</v>
      </c>
      <c r="H144" s="48" t="s">
        <v>132</v>
      </c>
      <c r="I144" s="23">
        <v>45</v>
      </c>
      <c r="J144" s="23" t="s">
        <v>161</v>
      </c>
      <c r="K144" s="33"/>
      <c r="L144" s="5"/>
      <c r="M144" s="5"/>
      <c r="N144" s="5"/>
      <c r="O144" s="5"/>
    </row>
    <row r="145" spans="1:15" s="6" customFormat="1" ht="30.75" customHeight="1">
      <c r="A145" s="46"/>
      <c r="B145" s="31" t="s">
        <v>82</v>
      </c>
      <c r="C145" s="31">
        <v>3</v>
      </c>
      <c r="D145" s="31">
        <v>1</v>
      </c>
      <c r="E145" s="31">
        <v>30</v>
      </c>
      <c r="F145" s="23"/>
      <c r="G145" s="23"/>
      <c r="H145" s="48"/>
      <c r="I145" s="23"/>
      <c r="J145" s="23"/>
      <c r="K145" s="33"/>
      <c r="L145" s="5"/>
      <c r="M145" s="5"/>
      <c r="N145" s="5"/>
      <c r="O145" s="5"/>
    </row>
    <row r="146" spans="1:15" s="6" customFormat="1" ht="30.75" customHeight="1">
      <c r="A146" s="46"/>
      <c r="B146" s="31" t="s">
        <v>104</v>
      </c>
      <c r="C146" s="31">
        <v>3</v>
      </c>
      <c r="D146" s="31">
        <v>1</v>
      </c>
      <c r="E146" s="31">
        <v>15</v>
      </c>
      <c r="F146" s="23"/>
      <c r="G146" s="23"/>
      <c r="H146" s="48"/>
      <c r="I146" s="23"/>
      <c r="J146" s="23"/>
      <c r="K146" s="33"/>
      <c r="L146" s="5"/>
      <c r="M146" s="5"/>
      <c r="N146" s="5"/>
      <c r="O146" s="5"/>
    </row>
    <row r="147" spans="1:15" s="6" customFormat="1" ht="30.75" customHeight="1">
      <c r="A147" s="46"/>
      <c r="B147" s="31" t="s">
        <v>189</v>
      </c>
      <c r="C147" s="31">
        <v>3</v>
      </c>
      <c r="D147" s="31">
        <v>4</v>
      </c>
      <c r="E147" s="31">
        <v>185</v>
      </c>
      <c r="F147" s="23"/>
      <c r="G147" s="32"/>
      <c r="H147" s="32"/>
      <c r="I147" s="32"/>
      <c r="J147" s="32"/>
      <c r="K147" s="33"/>
      <c r="L147" s="5"/>
      <c r="M147" s="5"/>
      <c r="N147" s="5"/>
      <c r="O147" s="5"/>
    </row>
    <row r="148" spans="1:15" s="6" customFormat="1" ht="30.75" customHeight="1">
      <c r="A148" s="46"/>
      <c r="B148" s="46" t="s">
        <v>241</v>
      </c>
      <c r="C148" s="23" t="s">
        <v>77</v>
      </c>
      <c r="D148" s="23">
        <v>1</v>
      </c>
      <c r="E148" s="23">
        <v>40</v>
      </c>
      <c r="F148" s="23"/>
      <c r="G148" s="23"/>
      <c r="H148" s="48"/>
      <c r="I148" s="23"/>
      <c r="J148" s="23"/>
      <c r="K148" s="33" t="s">
        <v>242</v>
      </c>
      <c r="L148" s="5"/>
      <c r="M148" s="5"/>
      <c r="N148" s="5"/>
      <c r="O148" s="5"/>
    </row>
    <row r="149" spans="1:15" s="6" customFormat="1" ht="30.75" customHeight="1">
      <c r="A149" s="46"/>
      <c r="B149" s="46"/>
      <c r="C149" s="23" t="s">
        <v>77</v>
      </c>
      <c r="D149" s="23">
        <v>1</v>
      </c>
      <c r="E149" s="23">
        <v>35</v>
      </c>
      <c r="F149" s="23"/>
      <c r="G149" s="23"/>
      <c r="H149" s="48"/>
      <c r="I149" s="23"/>
      <c r="J149" s="23"/>
      <c r="K149" s="33" t="s">
        <v>243</v>
      </c>
      <c r="L149" s="5"/>
      <c r="M149" s="5"/>
      <c r="N149" s="5"/>
      <c r="O149" s="5"/>
    </row>
    <row r="150" spans="1:15" s="6" customFormat="1" ht="51" customHeight="1">
      <c r="A150" s="46"/>
      <c r="B150" s="46"/>
      <c r="C150" s="23">
        <v>3</v>
      </c>
      <c r="D150" s="23">
        <v>2</v>
      </c>
      <c r="E150" s="23">
        <v>90</v>
      </c>
      <c r="F150" s="23"/>
      <c r="G150" s="23" t="s">
        <v>162</v>
      </c>
      <c r="H150" s="48" t="s">
        <v>163</v>
      </c>
      <c r="I150" s="23">
        <v>45</v>
      </c>
      <c r="J150" s="23" t="s">
        <v>164</v>
      </c>
      <c r="K150" s="33"/>
      <c r="L150" s="5"/>
      <c r="M150" s="5"/>
      <c r="N150" s="5"/>
      <c r="O150" s="5"/>
    </row>
    <row r="151" spans="1:15" s="6" customFormat="1" ht="58.5" customHeight="1">
      <c r="A151" s="46"/>
      <c r="B151" s="46"/>
      <c r="C151" s="23">
        <v>3</v>
      </c>
      <c r="D151" s="23">
        <v>2</v>
      </c>
      <c r="E151" s="23">
        <v>90</v>
      </c>
      <c r="F151" s="23"/>
      <c r="G151" s="32" t="s">
        <v>92</v>
      </c>
      <c r="H151" s="32">
        <v>130200</v>
      </c>
      <c r="I151" s="32">
        <v>45</v>
      </c>
      <c r="J151" s="23" t="s">
        <v>165</v>
      </c>
      <c r="K151" s="33"/>
      <c r="L151" s="5"/>
      <c r="M151" s="5"/>
      <c r="N151" s="5"/>
      <c r="O151" s="5"/>
    </row>
    <row r="152" spans="1:15" s="6" customFormat="1" ht="30.75" customHeight="1">
      <c r="A152" s="46"/>
      <c r="B152" s="23" t="s">
        <v>244</v>
      </c>
      <c r="C152" s="23">
        <v>3</v>
      </c>
      <c r="D152" s="23">
        <v>2</v>
      </c>
      <c r="E152" s="23">
        <v>100</v>
      </c>
      <c r="F152" s="23"/>
      <c r="G152" s="32"/>
      <c r="H152" s="32"/>
      <c r="I152" s="32"/>
      <c r="J152" s="32"/>
      <c r="K152" s="33" t="s">
        <v>260</v>
      </c>
      <c r="L152" s="5"/>
      <c r="M152" s="5"/>
      <c r="N152" s="5"/>
      <c r="O152" s="5"/>
    </row>
    <row r="153" spans="1:15" s="4" customFormat="1" ht="30.75" customHeight="1">
      <c r="A153" s="21"/>
      <c r="B153" s="22" t="s">
        <v>75</v>
      </c>
      <c r="C153" s="22"/>
      <c r="D153" s="22">
        <f>SUM(D140:D152)</f>
        <v>21</v>
      </c>
      <c r="E153" s="22">
        <f>SUM(E140:E152)</f>
        <v>912</v>
      </c>
      <c r="F153" s="22">
        <f>SUM(F140:F152)</f>
        <v>10</v>
      </c>
      <c r="G153" s="29"/>
      <c r="H153" s="29"/>
      <c r="I153" s="22">
        <f>SUM(I140:I152)</f>
        <v>135</v>
      </c>
      <c r="J153" s="29"/>
      <c r="K153" s="30"/>
      <c r="L153" s="3"/>
      <c r="M153" s="3"/>
      <c r="N153" s="3"/>
      <c r="O153" s="3"/>
    </row>
    <row r="154" spans="1:13" s="4" customFormat="1" ht="30.75" customHeight="1">
      <c r="A154" s="22" t="s">
        <v>49</v>
      </c>
      <c r="B154" s="22"/>
      <c r="C154" s="22"/>
      <c r="D154" s="22">
        <f>SUM(D166)</f>
        <v>27</v>
      </c>
      <c r="E154" s="22">
        <f>SUM(E166)</f>
        <v>1245</v>
      </c>
      <c r="F154" s="22">
        <f>SUM(F166)</f>
        <v>35</v>
      </c>
      <c r="G154" s="29"/>
      <c r="H154" s="29"/>
      <c r="I154" s="22">
        <f>SUM(I166)</f>
        <v>192</v>
      </c>
      <c r="J154" s="29"/>
      <c r="K154" s="30"/>
      <c r="L154" s="3"/>
      <c r="M154" s="3"/>
    </row>
    <row r="155" spans="1:11" s="9" customFormat="1" ht="65.25" customHeight="1">
      <c r="A155" s="51" t="s">
        <v>167</v>
      </c>
      <c r="B155" s="51" t="s">
        <v>104</v>
      </c>
      <c r="C155" s="31" t="s">
        <v>179</v>
      </c>
      <c r="D155" s="31">
        <v>1</v>
      </c>
      <c r="E155" s="31">
        <v>40</v>
      </c>
      <c r="F155" s="31"/>
      <c r="G155" s="52"/>
      <c r="H155" s="52"/>
      <c r="I155" s="52"/>
      <c r="J155" s="52"/>
      <c r="K155" s="45" t="s">
        <v>245</v>
      </c>
    </row>
    <row r="156" spans="1:11" s="9" customFormat="1" ht="51.75" customHeight="1">
      <c r="A156" s="53"/>
      <c r="B156" s="53"/>
      <c r="C156" s="31">
        <v>3</v>
      </c>
      <c r="D156" s="31">
        <v>5</v>
      </c>
      <c r="E156" s="31">
        <v>260</v>
      </c>
      <c r="F156" s="31"/>
      <c r="G156" s="52" t="s">
        <v>246</v>
      </c>
      <c r="H156" s="52">
        <v>143500</v>
      </c>
      <c r="I156" s="52">
        <v>50</v>
      </c>
      <c r="J156" s="52" t="s">
        <v>168</v>
      </c>
      <c r="K156" s="45" t="s">
        <v>247</v>
      </c>
    </row>
    <row r="157" spans="1:11" s="9" customFormat="1" ht="44.25" customHeight="1">
      <c r="A157" s="53"/>
      <c r="B157" s="57"/>
      <c r="C157" s="31" t="s">
        <v>77</v>
      </c>
      <c r="D157" s="31">
        <v>1</v>
      </c>
      <c r="E157" s="31">
        <v>20</v>
      </c>
      <c r="F157" s="31"/>
      <c r="G157" s="52"/>
      <c r="H157" s="52"/>
      <c r="I157" s="52"/>
      <c r="J157" s="52"/>
      <c r="K157" s="45" t="s">
        <v>248</v>
      </c>
    </row>
    <row r="158" spans="1:11" s="9" customFormat="1" ht="30.75" customHeight="1">
      <c r="A158" s="53"/>
      <c r="B158" s="31" t="s">
        <v>137</v>
      </c>
      <c r="C158" s="31">
        <v>3</v>
      </c>
      <c r="D158" s="31">
        <v>5</v>
      </c>
      <c r="E158" s="31">
        <v>225</v>
      </c>
      <c r="F158" s="31"/>
      <c r="G158" s="52" t="s">
        <v>114</v>
      </c>
      <c r="H158" s="52">
        <v>51400</v>
      </c>
      <c r="I158" s="52">
        <v>50</v>
      </c>
      <c r="J158" s="52" t="s">
        <v>169</v>
      </c>
      <c r="K158" s="45" t="s">
        <v>249</v>
      </c>
    </row>
    <row r="159" spans="1:11" s="9" customFormat="1" ht="30.75" customHeight="1">
      <c r="A159" s="53"/>
      <c r="B159" s="31" t="s">
        <v>189</v>
      </c>
      <c r="C159" s="31">
        <v>3</v>
      </c>
      <c r="D159" s="31">
        <v>4</v>
      </c>
      <c r="E159" s="31">
        <v>190</v>
      </c>
      <c r="F159" s="31"/>
      <c r="G159" s="52" t="s">
        <v>129</v>
      </c>
      <c r="H159" s="52">
        <v>91200</v>
      </c>
      <c r="I159" s="52">
        <v>50</v>
      </c>
      <c r="J159" s="52" t="s">
        <v>170</v>
      </c>
      <c r="K159" s="45" t="s">
        <v>250</v>
      </c>
    </row>
    <row r="160" spans="1:11" s="9" customFormat="1" ht="30.75" customHeight="1">
      <c r="A160" s="53"/>
      <c r="B160" s="51" t="s">
        <v>82</v>
      </c>
      <c r="C160" s="31">
        <v>3</v>
      </c>
      <c r="D160" s="31">
        <v>1</v>
      </c>
      <c r="E160" s="31">
        <v>48</v>
      </c>
      <c r="F160" s="31"/>
      <c r="G160" s="31"/>
      <c r="H160" s="31"/>
      <c r="I160" s="31"/>
      <c r="J160" s="31"/>
      <c r="K160" s="45" t="s">
        <v>171</v>
      </c>
    </row>
    <row r="161" spans="1:11" s="9" customFormat="1" ht="30.75" customHeight="1">
      <c r="A161" s="53"/>
      <c r="B161" s="51"/>
      <c r="C161" s="31" t="s">
        <v>77</v>
      </c>
      <c r="D161" s="31">
        <v>1</v>
      </c>
      <c r="E161" s="31">
        <v>40</v>
      </c>
      <c r="F161" s="31">
        <v>5</v>
      </c>
      <c r="G161" s="52"/>
      <c r="H161" s="52"/>
      <c r="I161" s="52"/>
      <c r="J161" s="52"/>
      <c r="K161" s="45" t="s">
        <v>251</v>
      </c>
    </row>
    <row r="162" spans="1:11" s="9" customFormat="1" ht="30.75" customHeight="1">
      <c r="A162" s="53"/>
      <c r="B162" s="66"/>
      <c r="C162" s="31">
        <v>3</v>
      </c>
      <c r="D162" s="31">
        <v>4</v>
      </c>
      <c r="E162" s="31">
        <v>200</v>
      </c>
      <c r="F162" s="31"/>
      <c r="G162" s="52"/>
      <c r="H162" s="52"/>
      <c r="I162" s="52"/>
      <c r="J162" s="52"/>
      <c r="K162" s="45" t="s">
        <v>172</v>
      </c>
    </row>
    <row r="163" spans="1:11" s="9" customFormat="1" ht="30.75" customHeight="1">
      <c r="A163" s="53"/>
      <c r="B163" s="31" t="s">
        <v>175</v>
      </c>
      <c r="C163" s="31">
        <v>3</v>
      </c>
      <c r="D163" s="31">
        <v>3</v>
      </c>
      <c r="E163" s="31">
        <v>140</v>
      </c>
      <c r="F163" s="31">
        <v>25</v>
      </c>
      <c r="G163" s="52"/>
      <c r="H163" s="52"/>
      <c r="I163" s="52"/>
      <c r="J163" s="52"/>
      <c r="K163" s="45"/>
    </row>
    <row r="164" spans="1:11" s="9" customFormat="1" ht="30.75" customHeight="1">
      <c r="A164" s="53"/>
      <c r="B164" s="51" t="s">
        <v>151</v>
      </c>
      <c r="C164" s="31">
        <v>3</v>
      </c>
      <c r="D164" s="31">
        <v>1</v>
      </c>
      <c r="E164" s="31">
        <v>42</v>
      </c>
      <c r="F164" s="31"/>
      <c r="G164" s="52" t="s">
        <v>92</v>
      </c>
      <c r="H164" s="52">
        <v>130200</v>
      </c>
      <c r="I164" s="52">
        <v>42</v>
      </c>
      <c r="J164" s="52" t="s">
        <v>173</v>
      </c>
      <c r="K164" s="45"/>
    </row>
    <row r="165" spans="1:11" s="9" customFormat="1" ht="30.75" customHeight="1">
      <c r="A165" s="53"/>
      <c r="B165" s="51"/>
      <c r="C165" s="31" t="s">
        <v>77</v>
      </c>
      <c r="D165" s="31">
        <v>1</v>
      </c>
      <c r="E165" s="31">
        <v>40</v>
      </c>
      <c r="F165" s="31">
        <v>5</v>
      </c>
      <c r="G165" s="52"/>
      <c r="H165" s="52"/>
      <c r="I165" s="52"/>
      <c r="J165" s="52"/>
      <c r="K165" s="45" t="s">
        <v>252</v>
      </c>
    </row>
    <row r="166" spans="1:11" s="9" customFormat="1" ht="30.75" customHeight="1">
      <c r="A166" s="53"/>
      <c r="B166" s="54" t="s">
        <v>75</v>
      </c>
      <c r="C166" s="54"/>
      <c r="D166" s="54">
        <f aca="true" t="shared" si="3" ref="D166:I166">SUM(D155:D165)</f>
        <v>27</v>
      </c>
      <c r="E166" s="54">
        <f t="shared" si="3"/>
        <v>1245</v>
      </c>
      <c r="F166" s="54">
        <f t="shared" si="3"/>
        <v>35</v>
      </c>
      <c r="G166" s="55"/>
      <c r="H166" s="55"/>
      <c r="I166" s="54">
        <f t="shared" si="3"/>
        <v>192</v>
      </c>
      <c r="J166" s="55"/>
      <c r="K166" s="56"/>
    </row>
    <row r="167" spans="1:11" ht="30.75" customHeight="1">
      <c r="A167" s="68" t="s">
        <v>174</v>
      </c>
      <c r="B167" s="68"/>
      <c r="C167" s="68"/>
      <c r="D167" s="68"/>
      <c r="E167" s="68"/>
      <c r="F167" s="68"/>
      <c r="G167" s="68"/>
      <c r="H167" s="68"/>
      <c r="I167" s="68"/>
      <c r="J167" s="68"/>
      <c r="K167" s="68"/>
    </row>
    <row r="168" spans="1:11" ht="14.25">
      <c r="A168" s="6"/>
      <c r="B168" s="6"/>
      <c r="C168" s="6"/>
      <c r="D168" s="6"/>
      <c r="E168" s="6"/>
      <c r="F168" s="6"/>
      <c r="G168" s="6"/>
      <c r="H168" s="6"/>
      <c r="I168" s="6"/>
      <c r="J168" s="6"/>
      <c r="K168" s="10"/>
    </row>
    <row r="169" spans="1:11" ht="14.25">
      <c r="A169" s="6"/>
      <c r="B169" s="6"/>
      <c r="C169" s="6"/>
      <c r="D169" s="6"/>
      <c r="E169" s="6"/>
      <c r="F169" s="6"/>
      <c r="G169" s="6"/>
      <c r="H169" s="6"/>
      <c r="I169" s="6"/>
      <c r="J169" s="6"/>
      <c r="K169" s="10"/>
    </row>
  </sheetData>
  <sheetProtection/>
  <autoFilter ref="A4:N152"/>
  <mergeCells count="74">
    <mergeCell ref="B103:B104"/>
    <mergeCell ref="C38:C39"/>
    <mergeCell ref="I14:I15"/>
    <mergeCell ref="B52:B54"/>
    <mergeCell ref="K14:K16"/>
    <mergeCell ref="E14:E16"/>
    <mergeCell ref="F14:F16"/>
    <mergeCell ref="G14:G15"/>
    <mergeCell ref="H14:H15"/>
    <mergeCell ref="C14:C16"/>
    <mergeCell ref="B17:B20"/>
    <mergeCell ref="J14:J15"/>
    <mergeCell ref="D10:D11"/>
    <mergeCell ref="B9:B11"/>
    <mergeCell ref="B55:B57"/>
    <mergeCell ref="B50:B51"/>
    <mergeCell ref="D14:D16"/>
    <mergeCell ref="B12:B16"/>
    <mergeCell ref="B25:B26"/>
    <mergeCell ref="B27:B28"/>
    <mergeCell ref="A1:K1"/>
    <mergeCell ref="A2:K2"/>
    <mergeCell ref="G3:J3"/>
    <mergeCell ref="A3:A4"/>
    <mergeCell ref="K3:K4"/>
    <mergeCell ref="D3:D4"/>
    <mergeCell ref="C3:C4"/>
    <mergeCell ref="E3:E4"/>
    <mergeCell ref="B3:B4"/>
    <mergeCell ref="F3:F4"/>
    <mergeCell ref="B47:B49"/>
    <mergeCell ref="A7:A8"/>
    <mergeCell ref="B33:B35"/>
    <mergeCell ref="B38:B41"/>
    <mergeCell ref="B23:B24"/>
    <mergeCell ref="A9:A29"/>
    <mergeCell ref="A30:A32"/>
    <mergeCell ref="A33:A43"/>
    <mergeCell ref="A44:A45"/>
    <mergeCell ref="A47:A60"/>
    <mergeCell ref="A62:A76"/>
    <mergeCell ref="B62:B66"/>
    <mergeCell ref="B69:B70"/>
    <mergeCell ref="B71:B72"/>
    <mergeCell ref="B74:B75"/>
    <mergeCell ref="A77:A86"/>
    <mergeCell ref="B77:B82"/>
    <mergeCell ref="B83:B85"/>
    <mergeCell ref="A88:A101"/>
    <mergeCell ref="B88:B90"/>
    <mergeCell ref="B91:B92"/>
    <mergeCell ref="B94:B95"/>
    <mergeCell ref="B96:B97"/>
    <mergeCell ref="B98:B99"/>
    <mergeCell ref="B114:B115"/>
    <mergeCell ref="A119:A130"/>
    <mergeCell ref="B119:B122"/>
    <mergeCell ref="B124:B125"/>
    <mergeCell ref="B128:B129"/>
    <mergeCell ref="A103:A117"/>
    <mergeCell ref="B105:B106"/>
    <mergeCell ref="B107:B108"/>
    <mergeCell ref="B109:B110"/>
    <mergeCell ref="B112:B113"/>
    <mergeCell ref="A167:K167"/>
    <mergeCell ref="A132:A138"/>
    <mergeCell ref="B132:B133"/>
    <mergeCell ref="A140:A153"/>
    <mergeCell ref="B141:B143"/>
    <mergeCell ref="B148:B151"/>
    <mergeCell ref="A155:A166"/>
    <mergeCell ref="B155:B157"/>
    <mergeCell ref="B160:B162"/>
    <mergeCell ref="B164:B165"/>
  </mergeCells>
  <printOptions horizontalCentered="1"/>
  <pageMargins left="0" right="0" top="0" bottom="0.7874015748031497" header="0.5118110236220472" footer="0.5118110236220472"/>
  <pageSetup horizontalDpi="600" verticalDpi="600" orientation="landscape" paperSize="9" scale="95" r:id="rId1"/>
  <headerFooter alignWithMargins="0">
    <oddFooter>&amp;C第 &amp;P 页</oddFooter>
  </headerFooter>
  <rowBreaks count="8" manualBreakCount="8">
    <brk id="13" max="10" man="1"/>
    <brk id="26" max="10" man="1"/>
    <brk id="67" max="255" man="1"/>
    <brk id="90" max="10" man="1"/>
    <brk id="104" max="255" man="1"/>
    <brk id="131" max="255" man="1"/>
    <brk id="146" max="10" man="1"/>
    <brk id="1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周玲</dc:creator>
  <cp:keywords/>
  <dc:description/>
  <cp:lastModifiedBy>吴鑫</cp:lastModifiedBy>
  <cp:lastPrinted>2021-06-12T08:33:10Z</cp:lastPrinted>
  <dcterms:created xsi:type="dcterms:W3CDTF">2015-04-01T03:27:06Z</dcterms:created>
  <dcterms:modified xsi:type="dcterms:W3CDTF">2021-06-12T08:33:11Z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